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bookViews>
    <workbookView xWindow="0" yWindow="0" windowWidth="15345" windowHeight="4650"/>
  </bookViews>
  <sheets>
    <sheet name="SINTESI 2015 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6" l="1"/>
  <c r="Z33" i="6"/>
  <c r="AB33" i="6" s="1"/>
  <c r="U33" i="6"/>
  <c r="T33" i="6"/>
  <c r="V33" i="6" s="1"/>
  <c r="R33" i="6"/>
  <c r="Q33" i="6"/>
  <c r="AC33" i="6" s="1"/>
  <c r="AD32" i="6"/>
  <c r="AC32" i="6"/>
  <c r="AE32" i="6" s="1"/>
  <c r="AB32" i="6"/>
  <c r="AD31" i="6"/>
  <c r="AC31" i="6"/>
  <c r="AB31" i="6"/>
  <c r="AD30" i="6"/>
  <c r="AC30" i="6"/>
  <c r="AE30" i="6" s="1"/>
  <c r="AB30" i="6"/>
  <c r="V30" i="6"/>
  <c r="S30" i="6"/>
  <c r="AD29" i="6"/>
  <c r="AC29" i="6"/>
  <c r="AB29" i="6"/>
  <c r="V29" i="6"/>
  <c r="S29" i="6"/>
  <c r="AD28" i="6"/>
  <c r="AC28" i="6"/>
  <c r="AE28" i="6" s="1"/>
  <c r="AB28" i="6"/>
  <c r="V28" i="6"/>
  <c r="S28" i="6"/>
  <c r="AD27" i="6"/>
  <c r="AC27" i="6"/>
  <c r="AB27" i="6"/>
  <c r="V27" i="6"/>
  <c r="S27" i="6"/>
  <c r="AD26" i="6"/>
  <c r="AC26" i="6"/>
  <c r="AE26" i="6" s="1"/>
  <c r="AB26" i="6"/>
  <c r="V26" i="6"/>
  <c r="S26" i="6"/>
  <c r="AD25" i="6"/>
  <c r="AC25" i="6"/>
  <c r="AB25" i="6"/>
  <c r="V25" i="6"/>
  <c r="S25" i="6"/>
  <c r="AD24" i="6"/>
  <c r="AC24" i="6"/>
  <c r="AE24" i="6" s="1"/>
  <c r="AB24" i="6"/>
  <c r="V24" i="6"/>
  <c r="S24" i="6"/>
  <c r="AD23" i="6"/>
  <c r="AC23" i="6"/>
  <c r="AB23" i="6"/>
  <c r="V23" i="6"/>
  <c r="S23" i="6"/>
  <c r="AD22" i="6"/>
  <c r="AC22" i="6"/>
  <c r="AE22" i="6" s="1"/>
  <c r="AB22" i="6"/>
  <c r="V22" i="6"/>
  <c r="S22" i="6"/>
  <c r="AD21" i="6"/>
  <c r="AC21" i="6"/>
  <c r="AB21" i="6"/>
  <c r="V21" i="6"/>
  <c r="S21" i="6"/>
  <c r="AD20" i="6"/>
  <c r="AC20" i="6"/>
  <c r="AE20" i="6" s="1"/>
  <c r="AB20" i="6"/>
  <c r="V20" i="6"/>
  <c r="S20" i="6"/>
  <c r="AD19" i="6"/>
  <c r="AC19" i="6"/>
  <c r="AB19" i="6"/>
  <c r="V19" i="6"/>
  <c r="S19" i="6"/>
  <c r="AD18" i="6"/>
  <c r="AC18" i="6"/>
  <c r="AE18" i="6" s="1"/>
  <c r="AB18" i="6"/>
  <c r="V18" i="6"/>
  <c r="S18" i="6"/>
  <c r="AD17" i="6"/>
  <c r="AC17" i="6"/>
  <c r="AB17" i="6"/>
  <c r="AD16" i="6"/>
  <c r="AC16" i="6"/>
  <c r="AE16" i="6" s="1"/>
  <c r="AB16" i="6"/>
  <c r="V16" i="6"/>
  <c r="S16" i="6"/>
  <c r="AD15" i="6"/>
  <c r="AC15" i="6"/>
  <c r="AB15" i="6"/>
  <c r="V15" i="6"/>
  <c r="S15" i="6"/>
  <c r="AD14" i="6"/>
  <c r="AC14" i="6"/>
  <c r="AE14" i="6" s="1"/>
  <c r="AB14" i="6"/>
  <c r="V14" i="6"/>
  <c r="S14" i="6"/>
  <c r="AD13" i="6"/>
  <c r="AC13" i="6"/>
  <c r="AB13" i="6"/>
  <c r="V13" i="6"/>
  <c r="S13" i="6"/>
  <c r="AD12" i="6"/>
  <c r="AC12" i="6"/>
  <c r="AE12" i="6" s="1"/>
  <c r="AB12" i="6"/>
  <c r="V12" i="6"/>
  <c r="S12" i="6"/>
  <c r="AD11" i="6"/>
  <c r="AC11" i="6"/>
  <c r="AB11" i="6"/>
  <c r="V11" i="6"/>
  <c r="S11" i="6"/>
  <c r="AD10" i="6"/>
  <c r="AC10" i="6"/>
  <c r="AE10" i="6" s="1"/>
  <c r="AB10" i="6"/>
  <c r="V10" i="6"/>
  <c r="S10" i="6"/>
  <c r="AE11" i="6" l="1"/>
  <c r="AE13" i="6"/>
  <c r="AE15" i="6"/>
  <c r="AE17" i="6"/>
  <c r="AE19" i="6"/>
  <c r="AE21" i="6"/>
  <c r="AE23" i="6"/>
  <c r="AE25" i="6"/>
  <c r="AE27" i="6"/>
  <c r="AE29" i="6"/>
  <c r="AE31" i="6"/>
  <c r="AD33" i="6"/>
  <c r="AE33" i="6" s="1"/>
  <c r="S33" i="6"/>
</calcChain>
</file>

<file path=xl/sharedStrings.xml><?xml version="1.0" encoding="utf-8"?>
<sst xmlns="http://schemas.openxmlformats.org/spreadsheetml/2006/main" count="47" uniqueCount="47">
  <si>
    <t>ACISMOM</t>
  </si>
  <si>
    <t>SARDEGNA</t>
  </si>
  <si>
    <t>SICILIA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</si>
  <si>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</si>
  <si>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</si>
  <si>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</si>
  <si>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</si>
  <si>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</si>
  <si>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</si>
  <si>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</si>
  <si>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</si>
  <si>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</si>
  <si>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LIGURIA</t>
  </si>
  <si>
    <t>VENETO</t>
  </si>
  <si>
    <t>LOMBARDIA</t>
  </si>
  <si>
    <t>PIEMONTE</t>
  </si>
  <si>
    <t>CALABRIA</t>
  </si>
  <si>
    <t>TOTALE</t>
  </si>
  <si>
    <t>MOBILITA' INTERREGIONALE - ANNO 2015 - SINTESI PER RIPARTO 2017</t>
  </si>
  <si>
    <t>(importi in euro)</t>
  </si>
  <si>
    <t xml:space="preserve">integrato con dati post scambio di mobilità; IN PARTICOLARE per  PA Bolzano - Bambin Gesù per la Sardegna è stato inserito il dato trasmesso il 28 settembre </t>
  </si>
  <si>
    <t>anche per ACISMOM inseriti i dati POST scambio di mobilità</t>
  </si>
  <si>
    <t>CREDITi ANNO 2015 comprensivi di OPBG e ACISMOM</t>
  </si>
  <si>
    <t>DEBITI ANNO 2015 comprensivi di OPBG e ACISMOM</t>
  </si>
  <si>
    <t>SALDI ANNO 2015 comprensivi di OPBG e ACISMOM</t>
  </si>
  <si>
    <t xml:space="preserve">CREDITI ATTIVITA' CELLULE STAMINALI - IBMDR ANNO 2015 </t>
  </si>
  <si>
    <t xml:space="preserve">DEBITI  ATTIVITA' CELLULE STAMINALI - IBMDR ANNO 2015 </t>
  </si>
  <si>
    <t xml:space="preserve">SALDI ATTIVITA' CELLULE STAMINALI - IBMDR ANNO 2015 </t>
  </si>
  <si>
    <t xml:space="preserve">CREDITI NUOVI DONATORI - IBMDR ANNO 2015 </t>
  </si>
  <si>
    <t xml:space="preserve">DEBITI  NUOVI DONATORI- IBMDR ANNO 2015 </t>
  </si>
  <si>
    <t xml:space="preserve">SALDI NUOVI DONATORI- IBMDR ANNO 2015 </t>
  </si>
  <si>
    <t>CREDITI PLASMADERIVAZIONE ANNO 2015</t>
  </si>
  <si>
    <t>DEBITI PLASMADERIVAZIONE ANNO 2015</t>
  </si>
  <si>
    <t>SALDI PLASMADERIVAZIONE ANNO 2015</t>
  </si>
  <si>
    <t>CREDITI EMOCOMPONENTI ANNO 2015</t>
  </si>
  <si>
    <t>DEBITI EMOCOMPONENTI ANNO 2015</t>
  </si>
  <si>
    <t>SALDI EMOCOMPONENTI ANNO 2015</t>
  </si>
  <si>
    <t>TOTALE CREDITI  ANNO 2015</t>
  </si>
  <si>
    <t>TOTALE DEBITI  ANNO 2015</t>
  </si>
  <si>
    <t>TOTALE SALDI ANNO 2015</t>
  </si>
  <si>
    <t>V D'AOSTA</t>
  </si>
  <si>
    <t>BOLZANO</t>
  </si>
  <si>
    <t>TRENTO</t>
  </si>
  <si>
    <t>FRIULI</t>
  </si>
  <si>
    <t>E ROMAGNA</t>
  </si>
  <si>
    <t>B GESU'</t>
  </si>
  <si>
    <r>
      <t xml:space="preserve">Dati </t>
    </r>
    <r>
      <rPr>
        <u/>
        <sz val="12"/>
        <color theme="1"/>
        <rFont val="Calibri"/>
        <family val="2"/>
        <scheme val="minor"/>
      </rPr>
      <t>da</t>
    </r>
    <r>
      <rPr>
        <sz val="12"/>
        <color theme="1"/>
        <rFont val="Calibri"/>
        <family val="2"/>
        <scheme val="minor"/>
      </rPr>
      <t xml:space="preserve"> scambio di mobilità (per accordo 29 settembre 2016 CONFERENZA REGIONI)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</si>
</sst>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\ ;[Red]\-#,##0\ "/>
    <numFmt numFmtId="166" formatCode="#,##0.00_ ;[Red]\-#,##0.00\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41" fontId="3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</cellStyleXfs>
  <cellXfs count="45">
    <xf numFmtId="0" fontId="0" fillId="0" borderId="0" xfId="0"/>
    <xf numFmtId="0" fontId="6" fillId="0" borderId="0" xfId="6" applyFont="1" applyAlignment="1">
      <alignment horizontal="center"/>
    </xf>
    <xf numFmtId="164" fontId="7" fillId="5" borderId="2" xfId="5" applyNumberFormat="1" applyFont="1" applyFill="1" applyBorder="1" applyAlignment="1">
      <alignment horizontal="center" vertical="center" wrapText="1"/>
    </xf>
    <xf numFmtId="164" fontId="8" fillId="5" borderId="1" xfId="5" applyNumberFormat="1" applyFont="1" applyFill="1" applyBorder="1"/>
    <xf numFmtId="164" fontId="7" fillId="5" borderId="5" xfId="5" applyNumberFormat="1" applyFont="1" applyFill="1" applyBorder="1"/>
    <xf numFmtId="0" fontId="8" fillId="0" borderId="0" xfId="4" applyFont="1" applyFill="1" applyBorder="1"/>
    <xf numFmtId="164" fontId="8" fillId="0" borderId="0" xfId="5" applyNumberFormat="1" applyFont="1" applyFill="1" applyBorder="1"/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>
      <alignment vertical="center"/>
    </xf>
    <xf numFmtId="164" fontId="7" fillId="0" borderId="0" xfId="5" applyNumberFormat="1" applyFont="1" applyFill="1" applyBorder="1" applyAlignment="1"/>
    <xf numFmtId="0" fontId="9" fillId="0" borderId="0" xfId="6" applyFont="1"/>
    <xf numFmtId="0" fontId="8" fillId="0" borderId="0" xfId="4" applyFont="1" applyFill="1" applyBorder="1" applyAlignment="1">
      <alignment vertical="center"/>
    </xf>
    <xf numFmtId="0" fontId="9" fillId="0" borderId="0" xfId="6" applyFont="1" applyAlignment="1"/>
    <xf numFmtId="165" fontId="9" fillId="0" borderId="0" xfId="6" applyNumberFormat="1" applyFont="1"/>
    <xf numFmtId="0" fontId="9" fillId="0" borderId="0" xfId="6" applyFont="1" applyFill="1"/>
    <xf numFmtId="164" fontId="8" fillId="4" borderId="2" xfId="5" applyNumberFormat="1" applyFont="1" applyFill="1" applyBorder="1" applyAlignment="1">
      <alignment horizontal="center" vertical="center" wrapText="1"/>
    </xf>
    <xf numFmtId="165" fontId="7" fillId="0" borderId="2" xfId="5" applyNumberFormat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/>
    </xf>
    <xf numFmtId="165" fontId="7" fillId="0" borderId="3" xfId="5" applyNumberFormat="1" applyFont="1" applyFill="1" applyBorder="1" applyAlignment="1">
      <alignment horizontal="center" vertical="center" wrapText="1"/>
    </xf>
    <xf numFmtId="164" fontId="8" fillId="4" borderId="1" xfId="5" applyNumberFormat="1" applyFont="1" applyFill="1" applyBorder="1"/>
    <xf numFmtId="165" fontId="8" fillId="0" borderId="1" xfId="5" applyNumberFormat="1" applyFont="1" applyFill="1" applyBorder="1"/>
    <xf numFmtId="166" fontId="9" fillId="5" borderId="1" xfId="4" applyNumberFormat="1" applyFont="1" applyFill="1" applyBorder="1"/>
    <xf numFmtId="166" fontId="8" fillId="5" borderId="1" xfId="7" applyNumberFormat="1" applyFont="1" applyFill="1" applyBorder="1"/>
    <xf numFmtId="166" fontId="9" fillId="5" borderId="1" xfId="6" applyNumberFormat="1" applyFont="1" applyFill="1" applyBorder="1"/>
    <xf numFmtId="165" fontId="9" fillId="0" borderId="1" xfId="6" applyNumberFormat="1" applyFont="1" applyBorder="1"/>
    <xf numFmtId="165" fontId="8" fillId="0" borderId="4" xfId="5" applyNumberFormat="1" applyFont="1" applyFill="1" applyBorder="1"/>
    <xf numFmtId="165" fontId="8" fillId="0" borderId="0" xfId="5" applyNumberFormat="1" applyFont="1" applyFill="1" applyBorder="1"/>
    <xf numFmtId="164" fontId="8" fillId="2" borderId="1" xfId="5" applyNumberFormat="1" applyFont="1" applyFill="1" applyBorder="1"/>
    <xf numFmtId="165" fontId="8" fillId="2" borderId="1" xfId="5" applyNumberFormat="1" applyFont="1" applyFill="1" applyBorder="1"/>
    <xf numFmtId="165" fontId="8" fillId="3" borderId="1" xfId="5" applyNumberFormat="1" applyFont="1" applyFill="1" applyBorder="1"/>
    <xf numFmtId="0" fontId="9" fillId="5" borderId="1" xfId="6" applyFont="1" applyFill="1" applyBorder="1"/>
    <xf numFmtId="0" fontId="9" fillId="0" borderId="1" xfId="6" applyFont="1" applyBorder="1"/>
    <xf numFmtId="164" fontId="8" fillId="4" borderId="5" xfId="5" applyNumberFormat="1" applyFont="1" applyFill="1" applyBorder="1"/>
    <xf numFmtId="165" fontId="7" fillId="0" borderId="5" xfId="5" applyNumberFormat="1" applyFont="1" applyFill="1" applyBorder="1"/>
    <xf numFmtId="166" fontId="6" fillId="5" borderId="5" xfId="6" applyNumberFormat="1" applyFont="1" applyFill="1" applyBorder="1"/>
    <xf numFmtId="4" fontId="6" fillId="5" borderId="5" xfId="6" applyNumberFormat="1" applyFont="1" applyFill="1" applyBorder="1"/>
    <xf numFmtId="165" fontId="8" fillId="0" borderId="5" xfId="5" applyNumberFormat="1" applyFont="1" applyFill="1" applyBorder="1"/>
    <xf numFmtId="165" fontId="6" fillId="0" borderId="5" xfId="6" applyNumberFormat="1" applyFont="1" applyBorder="1"/>
    <xf numFmtId="165" fontId="7" fillId="0" borderId="6" xfId="5" applyNumberFormat="1" applyFont="1" applyFill="1" applyBorder="1"/>
    <xf numFmtId="166" fontId="9" fillId="0" borderId="0" xfId="6" applyNumberFormat="1" applyFont="1"/>
    <xf numFmtId="0" fontId="6" fillId="0" borderId="0" xfId="6" applyFont="1"/>
    <xf numFmtId="0" fontId="9" fillId="0" borderId="0" xfId="6" applyFont="1" applyAlignment="1">
      <alignment horizontal="center"/>
    </xf>
  </cellXfs>
  <cellStyles count="8">
    <cellStyle name="Migliaia [0] 2" xfId="2"/>
    <cellStyle name="Migliaia 3" xfId="5"/>
    <cellStyle name="Normale" xfId="0" builtinId="0"/>
    <cellStyle name="Normale 2" xfId="3"/>
    <cellStyle name="Normale 2 2" xfId="7"/>
    <cellStyle name="Normale 3" xfId="1"/>
    <cellStyle name="Normale 3 2" xfId="4"/>
    <cellStyle name="Normal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tabSelected="1" topLeftCell="A4" zoomScale="50" zoomScaleNormal="50" workbookViewId="0">
      <selection activeCell="AJ9" sqref="AJ9"/>
    </sheetView>
  </sheetViews>
  <sheetFormatPr defaultColWidth="8.85546875" defaultRowHeight="15.75" x14ac:dyDescent="0.25"/>
  <cols>
    <col min="1" max="1" width="19.7109375" style="12" customWidth="1"/>
    <col min="2" max="2" width="22.28515625" style="12" customWidth="1"/>
    <col min="3" max="3" width="26.85546875" style="12" customWidth="1"/>
    <col min="4" max="4" width="25.140625" style="12" customWidth="1"/>
    <col min="5" max="5" width="24.5703125" style="12" hidden="1" customWidth="1"/>
    <col min="6" max="6" width="26" style="12" hidden="1" customWidth="1"/>
    <col min="7" max="8" width="16.140625" style="12" hidden="1" customWidth="1"/>
    <col min="9" max="9" width="17.5703125" style="12" hidden="1" customWidth="1"/>
    <col min="10" max="10" width="17.140625" style="12" hidden="1" customWidth="1"/>
    <col min="11" max="11" width="21.85546875" style="12" hidden="1" customWidth="1"/>
    <col min="12" max="12" width="26" style="12" hidden="1" customWidth="1"/>
    <col min="13" max="13" width="19.85546875" style="12" hidden="1" customWidth="1"/>
    <col min="14" max="14" width="22.28515625" style="12" hidden="1" customWidth="1"/>
    <col min="15" max="15" width="22" style="12" hidden="1" customWidth="1"/>
    <col min="16" max="16" width="17.5703125" style="12" hidden="1" customWidth="1"/>
    <col min="17" max="17" width="19.7109375" style="12" customWidth="1"/>
    <col min="18" max="18" width="17.85546875" style="12" customWidth="1"/>
    <col min="19" max="19" width="20.7109375" style="12" customWidth="1"/>
    <col min="20" max="20" width="19.85546875" style="12" customWidth="1"/>
    <col min="21" max="22" width="19.7109375" style="12" customWidth="1"/>
    <col min="23" max="23" width="18.140625" style="12" customWidth="1"/>
    <col min="24" max="24" width="23.85546875" style="12" customWidth="1"/>
    <col min="25" max="25" width="17" style="12" customWidth="1"/>
    <col min="26" max="27" width="16.85546875" style="12" customWidth="1"/>
    <col min="28" max="28" width="18.5703125" style="12" customWidth="1"/>
    <col min="29" max="29" width="16.85546875" style="12" customWidth="1"/>
    <col min="30" max="30" width="17.140625" style="12" customWidth="1"/>
    <col min="31" max="31" width="17.42578125" style="12" customWidth="1"/>
    <col min="32" max="16384" width="8.85546875" style="12"/>
  </cols>
  <sheetData>
    <row r="1" spans="1:32" x14ac:dyDescent="0.25">
      <c r="A1" s="10" t="s">
        <v>18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x14ac:dyDescent="0.25">
      <c r="A2" s="13" t="s">
        <v>19</v>
      </c>
      <c r="B2" s="13"/>
      <c r="C2" s="13"/>
      <c r="D2" s="1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32" x14ac:dyDescent="0.25">
      <c r="A3" s="14" t="s">
        <v>46</v>
      </c>
    </row>
    <row r="4" spans="1:32" x14ac:dyDescent="0.25">
      <c r="A4" s="14" t="s">
        <v>20</v>
      </c>
    </row>
    <row r="5" spans="1:32" x14ac:dyDescent="0.25">
      <c r="A5" s="14" t="s">
        <v>21</v>
      </c>
    </row>
    <row r="6" spans="1:32" x14ac:dyDescent="0.25">
      <c r="B6" s="13"/>
      <c r="C6" s="13"/>
      <c r="D6" s="1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15"/>
    </row>
    <row r="7" spans="1:32" ht="16.5" customHeight="1" x14ac:dyDescent="0.25"/>
    <row r="8" spans="1:32" ht="16.5" customHeight="1" thickBot="1" x14ac:dyDescent="0.3">
      <c r="B8" s="16"/>
      <c r="C8" s="16"/>
      <c r="D8" s="16"/>
    </row>
    <row r="9" spans="1:32" ht="174.75" customHeight="1" x14ac:dyDescent="0.25">
      <c r="A9" s="17"/>
      <c r="B9" s="18" t="s">
        <v>22</v>
      </c>
      <c r="C9" s="18" t="s">
        <v>23</v>
      </c>
      <c r="D9" s="18" t="s">
        <v>24</v>
      </c>
      <c r="E9" s="2"/>
      <c r="F9" s="19"/>
      <c r="G9" s="19"/>
      <c r="H9" s="19"/>
      <c r="I9" s="19"/>
      <c r="J9" s="20"/>
      <c r="K9" s="19"/>
      <c r="L9" s="19"/>
      <c r="M9" s="19"/>
      <c r="N9" s="19"/>
      <c r="O9" s="19"/>
      <c r="P9" s="19"/>
      <c r="Q9" s="18" t="s">
        <v>25</v>
      </c>
      <c r="R9" s="18" t="s">
        <v>26</v>
      </c>
      <c r="S9" s="18" t="s">
        <v>27</v>
      </c>
      <c r="T9" s="18" t="s">
        <v>28</v>
      </c>
      <c r="U9" s="18" t="s">
        <v>29</v>
      </c>
      <c r="V9" s="18" t="s">
        <v>30</v>
      </c>
      <c r="W9" s="18" t="s">
        <v>31</v>
      </c>
      <c r="X9" s="18" t="s">
        <v>32</v>
      </c>
      <c r="Y9" s="18" t="s">
        <v>33</v>
      </c>
      <c r="Z9" s="18" t="s">
        <v>34</v>
      </c>
      <c r="AA9" s="18" t="s">
        <v>35</v>
      </c>
      <c r="AB9" s="18" t="s">
        <v>36</v>
      </c>
      <c r="AC9" s="18" t="s">
        <v>37</v>
      </c>
      <c r="AD9" s="18" t="s">
        <v>38</v>
      </c>
      <c r="AE9" s="21" t="s">
        <v>39</v>
      </c>
    </row>
    <row r="10" spans="1:32" ht="30.75" customHeight="1" x14ac:dyDescent="0.25">
      <c r="A10" s="22" t="s">
        <v>15</v>
      </c>
      <c r="B10" s="23">
        <v>209242704.65999997</v>
      </c>
      <c r="C10" s="23">
        <v>256922905.79245111</v>
      </c>
      <c r="D10" s="23">
        <v>-47680201.132451147</v>
      </c>
      <c r="E10" s="3"/>
      <c r="F10" s="24"/>
      <c r="G10" s="25"/>
      <c r="H10" s="25"/>
      <c r="I10" s="24"/>
      <c r="J10" s="24"/>
      <c r="K10" s="26"/>
      <c r="L10" s="26"/>
      <c r="M10" s="26"/>
      <c r="N10" s="26"/>
      <c r="O10" s="26"/>
      <c r="P10" s="26"/>
      <c r="Q10" s="23"/>
      <c r="R10" s="23">
        <v>2754395.33</v>
      </c>
      <c r="S10" s="23">
        <f>Q10-R10</f>
        <v>-2754395.33</v>
      </c>
      <c r="T10" s="23"/>
      <c r="U10" s="23">
        <v>266400</v>
      </c>
      <c r="V10" s="23">
        <f>T10-U10</f>
        <v>-266400</v>
      </c>
      <c r="W10" s="23">
        <v>0</v>
      </c>
      <c r="X10" s="23">
        <v>0</v>
      </c>
      <c r="Y10" s="23">
        <v>0</v>
      </c>
      <c r="Z10" s="23">
        <v>3368114</v>
      </c>
      <c r="AA10" s="23">
        <v>526</v>
      </c>
      <c r="AB10" s="27">
        <f>Z10-AA10</f>
        <v>3367588</v>
      </c>
      <c r="AC10" s="23">
        <f>B10+Q10+T10+W10+Z10</f>
        <v>212610818.65999997</v>
      </c>
      <c r="AD10" s="23">
        <f>C10+R10+U10+X10+AA10</f>
        <v>259944227.12245113</v>
      </c>
      <c r="AE10" s="28">
        <f>AC10-AD10</f>
        <v>-47333408.46245116</v>
      </c>
      <c r="AF10" s="29"/>
    </row>
    <row r="11" spans="1:32" x14ac:dyDescent="0.25">
      <c r="A11" s="22" t="s">
        <v>40</v>
      </c>
      <c r="B11" s="23">
        <v>11644321.779999999</v>
      </c>
      <c r="C11" s="23">
        <v>20205184.744705185</v>
      </c>
      <c r="D11" s="23">
        <v>-8560862.964705186</v>
      </c>
      <c r="E11" s="3"/>
      <c r="F11" s="24"/>
      <c r="G11" s="25"/>
      <c r="H11" s="25"/>
      <c r="I11" s="24"/>
      <c r="J11" s="24"/>
      <c r="K11" s="26"/>
      <c r="L11" s="26"/>
      <c r="M11" s="26"/>
      <c r="N11" s="26"/>
      <c r="O11" s="26"/>
      <c r="P11" s="26"/>
      <c r="Q11" s="23"/>
      <c r="R11" s="23">
        <v>43322.58</v>
      </c>
      <c r="S11" s="23">
        <f t="shared" ref="S11:S33" si="0">Q11-R11</f>
        <v>-43322.58</v>
      </c>
      <c r="T11" s="23"/>
      <c r="U11" s="23">
        <v>4320</v>
      </c>
      <c r="V11" s="23">
        <f t="shared" ref="V11:V33" si="1">T11-U11</f>
        <v>-4320</v>
      </c>
      <c r="W11" s="23">
        <v>40581</v>
      </c>
      <c r="X11" s="23">
        <v>0</v>
      </c>
      <c r="Y11" s="23">
        <v>40581</v>
      </c>
      <c r="Z11" s="23">
        <v>205876</v>
      </c>
      <c r="AA11" s="23">
        <v>1817</v>
      </c>
      <c r="AB11" s="27">
        <f t="shared" ref="AB11:AB33" si="2">Z11-AA11</f>
        <v>204059</v>
      </c>
      <c r="AC11" s="23">
        <f t="shared" ref="AC11:AD33" si="3">B11+Q11+T11+W11+Z11</f>
        <v>11890778.779999999</v>
      </c>
      <c r="AD11" s="23">
        <f t="shared" si="3"/>
        <v>20254644.324705184</v>
      </c>
      <c r="AE11" s="28">
        <f t="shared" ref="AE11:AE33" si="4">AC11-AD11</f>
        <v>-8363865.5447051842</v>
      </c>
      <c r="AF11" s="29"/>
    </row>
    <row r="12" spans="1:32" ht="23.25" customHeight="1" x14ac:dyDescent="0.25">
      <c r="A12" s="22" t="s">
        <v>14</v>
      </c>
      <c r="B12" s="23">
        <v>936368866.48000002</v>
      </c>
      <c r="C12" s="23">
        <v>334734391.53708297</v>
      </c>
      <c r="D12" s="23">
        <v>601634474.94291711</v>
      </c>
      <c r="E12" s="3"/>
      <c r="F12" s="24"/>
      <c r="G12" s="25"/>
      <c r="H12" s="25"/>
      <c r="I12" s="24"/>
      <c r="J12" s="24"/>
      <c r="K12" s="26"/>
      <c r="L12" s="26"/>
      <c r="M12" s="26"/>
      <c r="N12" s="26"/>
      <c r="O12" s="26"/>
      <c r="P12" s="26"/>
      <c r="Q12" s="23"/>
      <c r="R12" s="23">
        <v>4937620.99</v>
      </c>
      <c r="S12" s="23">
        <f t="shared" si="0"/>
        <v>-4937620.99</v>
      </c>
      <c r="T12" s="23"/>
      <c r="U12" s="23">
        <v>402300</v>
      </c>
      <c r="V12" s="23">
        <f t="shared" si="1"/>
        <v>-402300</v>
      </c>
      <c r="W12" s="23">
        <v>0</v>
      </c>
      <c r="X12" s="23">
        <v>0</v>
      </c>
      <c r="Y12" s="23">
        <v>0</v>
      </c>
      <c r="Z12" s="23">
        <v>1437115</v>
      </c>
      <c r="AA12" s="23">
        <v>100805</v>
      </c>
      <c r="AB12" s="27">
        <f t="shared" si="2"/>
        <v>1336310</v>
      </c>
      <c r="AC12" s="23">
        <f t="shared" si="3"/>
        <v>937805981.48000002</v>
      </c>
      <c r="AD12" s="23">
        <f t="shared" si="3"/>
        <v>340175117.52708298</v>
      </c>
      <c r="AE12" s="28">
        <f t="shared" si="4"/>
        <v>597630863.9529171</v>
      </c>
      <c r="AF12" s="29"/>
    </row>
    <row r="13" spans="1:32" x14ac:dyDescent="0.25">
      <c r="A13" s="30" t="s">
        <v>41</v>
      </c>
      <c r="B13" s="31">
        <v>27998125.659999985</v>
      </c>
      <c r="C13" s="23">
        <v>22882944.82924217</v>
      </c>
      <c r="D13" s="23">
        <v>5115180.8307578154</v>
      </c>
      <c r="E13" s="3"/>
      <c r="F13" s="24"/>
      <c r="G13" s="25"/>
      <c r="H13" s="25"/>
      <c r="I13" s="24"/>
      <c r="J13" s="24"/>
      <c r="K13" s="26"/>
      <c r="L13" s="26"/>
      <c r="M13" s="26"/>
      <c r="N13" s="26"/>
      <c r="O13" s="26"/>
      <c r="P13" s="26"/>
      <c r="Q13" s="23"/>
      <c r="R13" s="23">
        <v>188041.32</v>
      </c>
      <c r="S13" s="23">
        <f t="shared" si="0"/>
        <v>-188041.32</v>
      </c>
      <c r="T13" s="23"/>
      <c r="U13" s="23">
        <v>42120</v>
      </c>
      <c r="V13" s="23">
        <f t="shared" si="1"/>
        <v>-42120</v>
      </c>
      <c r="W13" s="23">
        <v>146636.5</v>
      </c>
      <c r="X13" s="23">
        <v>0</v>
      </c>
      <c r="Y13" s="23">
        <v>146636.5</v>
      </c>
      <c r="Z13" s="23">
        <v>308028</v>
      </c>
      <c r="AA13" s="23">
        <v>13019</v>
      </c>
      <c r="AB13" s="27">
        <f t="shared" si="2"/>
        <v>295009</v>
      </c>
      <c r="AC13" s="23">
        <f t="shared" si="3"/>
        <v>28452790.159999985</v>
      </c>
      <c r="AD13" s="23">
        <f t="shared" si="3"/>
        <v>23126125.14924217</v>
      </c>
      <c r="AE13" s="28">
        <f t="shared" si="4"/>
        <v>5326665.0107578151</v>
      </c>
      <c r="AF13" s="29"/>
    </row>
    <row r="14" spans="1:32" x14ac:dyDescent="0.25">
      <c r="A14" s="22" t="s">
        <v>42</v>
      </c>
      <c r="B14" s="23">
        <v>49116801.890000053</v>
      </c>
      <c r="C14" s="23">
        <v>62640039.911225043</v>
      </c>
      <c r="D14" s="23">
        <v>-13523238.02122499</v>
      </c>
      <c r="E14" s="3"/>
      <c r="F14" s="24"/>
      <c r="G14" s="25"/>
      <c r="H14" s="25"/>
      <c r="I14" s="24"/>
      <c r="J14" s="24"/>
      <c r="K14" s="26"/>
      <c r="L14" s="26"/>
      <c r="M14" s="26"/>
      <c r="N14" s="26"/>
      <c r="O14" s="26"/>
      <c r="P14" s="26"/>
      <c r="Q14" s="23"/>
      <c r="R14" s="23">
        <v>347327.79</v>
      </c>
      <c r="S14" s="23">
        <f t="shared" si="0"/>
        <v>-347327.79</v>
      </c>
      <c r="T14" s="23"/>
      <c r="U14" s="23">
        <v>41400</v>
      </c>
      <c r="V14" s="23">
        <f t="shared" si="1"/>
        <v>-41400</v>
      </c>
      <c r="W14" s="23">
        <v>31702.5</v>
      </c>
      <c r="X14" s="23">
        <v>0</v>
      </c>
      <c r="Y14" s="23">
        <v>31702.5</v>
      </c>
      <c r="Z14" s="23">
        <v>994753</v>
      </c>
      <c r="AA14" s="23"/>
      <c r="AB14" s="27">
        <f t="shared" si="2"/>
        <v>994753</v>
      </c>
      <c r="AC14" s="23">
        <f t="shared" si="3"/>
        <v>50143257.390000053</v>
      </c>
      <c r="AD14" s="23">
        <f t="shared" si="3"/>
        <v>63028767.701225042</v>
      </c>
      <c r="AE14" s="28">
        <f t="shared" si="4"/>
        <v>-12885510.31122499</v>
      </c>
      <c r="AF14" s="29"/>
    </row>
    <row r="15" spans="1:32" x14ac:dyDescent="0.25">
      <c r="A15" s="22" t="s">
        <v>13</v>
      </c>
      <c r="B15" s="23">
        <v>342301582.53175008</v>
      </c>
      <c r="C15" s="23">
        <v>229914919.90554959</v>
      </c>
      <c r="D15" s="23">
        <v>112386662.6262005</v>
      </c>
      <c r="E15" s="3"/>
      <c r="F15" s="24"/>
      <c r="G15" s="25"/>
      <c r="H15" s="25"/>
      <c r="I15" s="24"/>
      <c r="J15" s="24"/>
      <c r="K15" s="26"/>
      <c r="L15" s="26"/>
      <c r="M15" s="26"/>
      <c r="N15" s="26"/>
      <c r="O15" s="26"/>
      <c r="P15" s="26"/>
      <c r="Q15" s="23"/>
      <c r="R15" s="23">
        <v>2040596.16</v>
      </c>
      <c r="S15" s="23">
        <f t="shared" si="0"/>
        <v>-2040596.16</v>
      </c>
      <c r="T15" s="23"/>
      <c r="U15" s="23">
        <v>453060</v>
      </c>
      <c r="V15" s="23">
        <f t="shared" si="1"/>
        <v>-453060</v>
      </c>
      <c r="W15" s="23">
        <v>454491.5</v>
      </c>
      <c r="X15" s="23">
        <v>0</v>
      </c>
      <c r="Y15" s="23">
        <v>454491.5</v>
      </c>
      <c r="Z15" s="23">
        <v>2315919</v>
      </c>
      <c r="AA15" s="23">
        <v>28993</v>
      </c>
      <c r="AB15" s="27">
        <f t="shared" si="2"/>
        <v>2286926</v>
      </c>
      <c r="AC15" s="23">
        <f t="shared" si="3"/>
        <v>345071993.03175008</v>
      </c>
      <c r="AD15" s="23">
        <f t="shared" si="3"/>
        <v>232437569.06554958</v>
      </c>
      <c r="AE15" s="28">
        <f t="shared" si="4"/>
        <v>112634423.9662005</v>
      </c>
      <c r="AF15" s="29"/>
    </row>
    <row r="16" spans="1:32" x14ac:dyDescent="0.25">
      <c r="A16" s="22" t="s">
        <v>43</v>
      </c>
      <c r="B16" s="23">
        <v>88180138</v>
      </c>
      <c r="C16" s="23">
        <v>76369611.048423931</v>
      </c>
      <c r="D16" s="23">
        <v>11810526.951576069</v>
      </c>
      <c r="E16" s="3"/>
      <c r="F16" s="24"/>
      <c r="G16" s="25"/>
      <c r="H16" s="25"/>
      <c r="I16" s="24"/>
      <c r="J16" s="24"/>
      <c r="K16" s="26"/>
      <c r="L16" s="26"/>
      <c r="M16" s="26"/>
      <c r="N16" s="26"/>
      <c r="O16" s="26"/>
      <c r="P16" s="26"/>
      <c r="Q16" s="23"/>
      <c r="R16" s="23">
        <v>900815.99</v>
      </c>
      <c r="S16" s="23">
        <f t="shared" si="0"/>
        <v>-900815.99</v>
      </c>
      <c r="T16" s="23"/>
      <c r="U16" s="23">
        <v>80460</v>
      </c>
      <c r="V16" s="23">
        <f t="shared" si="1"/>
        <v>-80460</v>
      </c>
      <c r="W16" s="23">
        <v>548176</v>
      </c>
      <c r="X16" s="23">
        <v>0</v>
      </c>
      <c r="Y16" s="23">
        <v>548176</v>
      </c>
      <c r="Z16" s="23">
        <v>1661413</v>
      </c>
      <c r="AA16" s="23"/>
      <c r="AB16" s="27">
        <f t="shared" si="2"/>
        <v>1661413</v>
      </c>
      <c r="AC16" s="23">
        <f t="shared" si="3"/>
        <v>90389727</v>
      </c>
      <c r="AD16" s="23">
        <f t="shared" si="3"/>
        <v>77350887.038423926</v>
      </c>
      <c r="AE16" s="28">
        <f t="shared" si="4"/>
        <v>13038839.961576074</v>
      </c>
      <c r="AF16" s="29"/>
    </row>
    <row r="17" spans="1:32" x14ac:dyDescent="0.25">
      <c r="A17" s="22" t="s">
        <v>12</v>
      </c>
      <c r="B17" s="23">
        <v>125003407.99000044</v>
      </c>
      <c r="C17" s="23">
        <v>186999313.21034902</v>
      </c>
      <c r="D17" s="23">
        <v>-61995905.220348582</v>
      </c>
      <c r="E17" s="3"/>
      <c r="F17" s="24"/>
      <c r="G17" s="25"/>
      <c r="H17" s="25"/>
      <c r="I17" s="24"/>
      <c r="J17" s="24"/>
      <c r="K17" s="26"/>
      <c r="L17" s="26"/>
      <c r="M17" s="26"/>
      <c r="N17" s="26"/>
      <c r="O17" s="26"/>
      <c r="P17" s="26"/>
      <c r="Q17" s="23">
        <v>23214993.619999994</v>
      </c>
      <c r="R17" s="23"/>
      <c r="S17" s="23"/>
      <c r="T17" s="23">
        <v>2325060</v>
      </c>
      <c r="U17" s="23"/>
      <c r="V17" s="23"/>
      <c r="W17" s="23">
        <v>0</v>
      </c>
      <c r="X17" s="23">
        <v>505570</v>
      </c>
      <c r="Y17" s="23">
        <v>-505570</v>
      </c>
      <c r="Z17" s="23">
        <v>150695</v>
      </c>
      <c r="AA17" s="23">
        <v>790</v>
      </c>
      <c r="AB17" s="27">
        <f t="shared" si="2"/>
        <v>149905</v>
      </c>
      <c r="AC17" s="23">
        <f t="shared" si="3"/>
        <v>150694156.61000043</v>
      </c>
      <c r="AD17" s="23">
        <f t="shared" si="3"/>
        <v>187505673.21034902</v>
      </c>
      <c r="AE17" s="28">
        <f t="shared" si="4"/>
        <v>-36811516.600348592</v>
      </c>
      <c r="AF17" s="29"/>
    </row>
    <row r="18" spans="1:32" x14ac:dyDescent="0.25">
      <c r="A18" s="22" t="s">
        <v>44</v>
      </c>
      <c r="B18" s="32">
        <v>589386561.24000013</v>
      </c>
      <c r="C18" s="32">
        <v>242497311.5944277</v>
      </c>
      <c r="D18" s="32">
        <v>346889249.64557242</v>
      </c>
      <c r="E18" s="3"/>
      <c r="F18" s="24"/>
      <c r="G18" s="25"/>
      <c r="H18" s="25"/>
      <c r="I18" s="24"/>
      <c r="J18" s="24"/>
      <c r="K18" s="26"/>
      <c r="L18" s="26"/>
      <c r="M18" s="26"/>
      <c r="N18" s="26"/>
      <c r="O18" s="26"/>
      <c r="P18" s="26"/>
      <c r="Q18" s="23"/>
      <c r="R18" s="23">
        <v>1896529.2</v>
      </c>
      <c r="S18" s="23">
        <f t="shared" si="0"/>
        <v>-1896529.2</v>
      </c>
      <c r="T18" s="23"/>
      <c r="U18" s="23">
        <v>333360</v>
      </c>
      <c r="V18" s="23">
        <f t="shared" si="1"/>
        <v>-333360</v>
      </c>
      <c r="W18" s="23">
        <v>821228</v>
      </c>
      <c r="X18" s="23">
        <v>0</v>
      </c>
      <c r="Y18" s="23">
        <v>821228</v>
      </c>
      <c r="Z18" s="23">
        <v>352110</v>
      </c>
      <c r="AA18" s="23">
        <v>5322</v>
      </c>
      <c r="AB18" s="27">
        <f t="shared" si="2"/>
        <v>346788</v>
      </c>
      <c r="AC18" s="23">
        <f t="shared" si="3"/>
        <v>590559899.24000013</v>
      </c>
      <c r="AD18" s="23">
        <f t="shared" si="3"/>
        <v>244732522.79442769</v>
      </c>
      <c r="AE18" s="28">
        <f t="shared" si="4"/>
        <v>345827376.44557244</v>
      </c>
      <c r="AF18" s="29"/>
    </row>
    <row r="19" spans="1:32" x14ac:dyDescent="0.25">
      <c r="A19" s="22" t="s">
        <v>11</v>
      </c>
      <c r="B19" s="23">
        <v>330145781.84000385</v>
      </c>
      <c r="C19" s="23">
        <v>180490460.38498721</v>
      </c>
      <c r="D19" s="23">
        <v>149655321.45501664</v>
      </c>
      <c r="E19" s="3"/>
      <c r="F19" s="24"/>
      <c r="G19" s="25"/>
      <c r="H19" s="25"/>
      <c r="I19" s="24"/>
      <c r="J19" s="24"/>
      <c r="K19" s="26"/>
      <c r="L19" s="26"/>
      <c r="M19" s="26"/>
      <c r="N19" s="26"/>
      <c r="O19" s="26"/>
      <c r="P19" s="26"/>
      <c r="Q19" s="23"/>
      <c r="R19" s="23">
        <v>1421805.62</v>
      </c>
      <c r="S19" s="23">
        <f t="shared" si="0"/>
        <v>-1421805.62</v>
      </c>
      <c r="T19" s="23"/>
      <c r="U19" s="23">
        <v>192240</v>
      </c>
      <c r="V19" s="23">
        <f t="shared" si="1"/>
        <v>-192240</v>
      </c>
      <c r="W19" s="23">
        <v>0</v>
      </c>
      <c r="X19" s="23">
        <v>1107593.5</v>
      </c>
      <c r="Y19" s="23">
        <v>-1107593.5</v>
      </c>
      <c r="Z19" s="23">
        <v>51560</v>
      </c>
      <c r="AA19" s="23">
        <v>601540</v>
      </c>
      <c r="AB19" s="27">
        <f t="shared" si="2"/>
        <v>-549980</v>
      </c>
      <c r="AC19" s="23">
        <f t="shared" si="3"/>
        <v>330197341.84000385</v>
      </c>
      <c r="AD19" s="23">
        <f t="shared" si="3"/>
        <v>183813639.50498721</v>
      </c>
      <c r="AE19" s="28">
        <f t="shared" si="4"/>
        <v>146383702.33501664</v>
      </c>
      <c r="AF19" s="29"/>
    </row>
    <row r="20" spans="1:32" x14ac:dyDescent="0.25">
      <c r="A20" s="22" t="s">
        <v>10</v>
      </c>
      <c r="B20" s="23">
        <v>107875178.09999998</v>
      </c>
      <c r="C20" s="23">
        <v>89197518.064291373</v>
      </c>
      <c r="D20" s="23">
        <v>18677660.035708606</v>
      </c>
      <c r="E20" s="3"/>
      <c r="F20" s="24"/>
      <c r="G20" s="25"/>
      <c r="H20" s="25"/>
      <c r="I20" s="24"/>
      <c r="J20" s="24"/>
      <c r="K20" s="26"/>
      <c r="L20" s="26"/>
      <c r="M20" s="26"/>
      <c r="N20" s="26"/>
      <c r="O20" s="26"/>
      <c r="P20" s="26"/>
      <c r="Q20" s="23"/>
      <c r="R20" s="23">
        <v>228242.2</v>
      </c>
      <c r="S20" s="23">
        <f t="shared" si="0"/>
        <v>-228242.2</v>
      </c>
      <c r="T20" s="23"/>
      <c r="U20" s="23">
        <v>0</v>
      </c>
      <c r="V20" s="23">
        <f t="shared" si="1"/>
        <v>0</v>
      </c>
      <c r="W20" s="23">
        <v>0</v>
      </c>
      <c r="X20" s="23">
        <v>674365.5</v>
      </c>
      <c r="Y20" s="23">
        <v>-674365.5</v>
      </c>
      <c r="Z20" s="23">
        <v>630</v>
      </c>
      <c r="AA20" s="23">
        <v>33850</v>
      </c>
      <c r="AB20" s="27">
        <f t="shared" si="2"/>
        <v>-33220</v>
      </c>
      <c r="AC20" s="23">
        <f t="shared" si="3"/>
        <v>107875808.09999998</v>
      </c>
      <c r="AD20" s="23">
        <f t="shared" si="3"/>
        <v>90133975.764291376</v>
      </c>
      <c r="AE20" s="28">
        <f t="shared" si="4"/>
        <v>17741832.335708603</v>
      </c>
      <c r="AF20" s="29"/>
    </row>
    <row r="21" spans="1:32" x14ac:dyDescent="0.25">
      <c r="A21" s="22" t="s">
        <v>9</v>
      </c>
      <c r="B21" s="23">
        <v>105666729.36930001</v>
      </c>
      <c r="C21" s="23">
        <v>153956739.11676687</v>
      </c>
      <c r="D21" s="23">
        <v>-48290009.747466862</v>
      </c>
      <c r="E21" s="3"/>
      <c r="F21" s="24"/>
      <c r="G21" s="25"/>
      <c r="H21" s="25"/>
      <c r="I21" s="24"/>
      <c r="J21" s="24"/>
      <c r="K21" s="26"/>
      <c r="L21" s="26"/>
      <c r="M21" s="26"/>
      <c r="N21" s="26"/>
      <c r="O21" s="26"/>
      <c r="P21" s="26"/>
      <c r="Q21" s="23"/>
      <c r="R21" s="23">
        <v>559062.1</v>
      </c>
      <c r="S21" s="23">
        <f t="shared" si="0"/>
        <v>-559062.1</v>
      </c>
      <c r="T21" s="23"/>
      <c r="U21" s="23">
        <v>59940</v>
      </c>
      <c r="V21" s="23">
        <f t="shared" si="1"/>
        <v>-59940</v>
      </c>
      <c r="W21" s="23">
        <v>0</v>
      </c>
      <c r="X21" s="23">
        <v>0</v>
      </c>
      <c r="Y21" s="23">
        <v>0</v>
      </c>
      <c r="Z21" s="23">
        <v>11201</v>
      </c>
      <c r="AA21" s="23">
        <v>15580</v>
      </c>
      <c r="AB21" s="27">
        <f t="shared" si="2"/>
        <v>-4379</v>
      </c>
      <c r="AC21" s="23">
        <f t="shared" si="3"/>
        <v>105677930.36930001</v>
      </c>
      <c r="AD21" s="23">
        <f t="shared" si="3"/>
        <v>154591321.21676686</v>
      </c>
      <c r="AE21" s="28">
        <f t="shared" si="4"/>
        <v>-48913390.847466856</v>
      </c>
      <c r="AF21" s="29"/>
    </row>
    <row r="22" spans="1:32" x14ac:dyDescent="0.25">
      <c r="A22" s="22" t="s">
        <v>8</v>
      </c>
      <c r="B22" s="23">
        <v>301915221.4933331</v>
      </c>
      <c r="C22" s="23">
        <v>533708645.52735305</v>
      </c>
      <c r="D22" s="23">
        <v>-231793424.03401995</v>
      </c>
      <c r="E22" s="3"/>
      <c r="F22" s="24"/>
      <c r="G22" s="25"/>
      <c r="H22" s="25"/>
      <c r="I22" s="24"/>
      <c r="J22" s="24"/>
      <c r="K22" s="26"/>
      <c r="L22" s="26"/>
      <c r="M22" s="26"/>
      <c r="N22" s="26"/>
      <c r="O22" s="26"/>
      <c r="P22" s="26"/>
      <c r="Q22" s="23"/>
      <c r="R22" s="23">
        <v>2676077.84</v>
      </c>
      <c r="S22" s="23">
        <f t="shared" si="0"/>
        <v>-2676077.84</v>
      </c>
      <c r="T22" s="23"/>
      <c r="U22" s="23">
        <v>77400</v>
      </c>
      <c r="V22" s="23">
        <f t="shared" si="1"/>
        <v>-77400</v>
      </c>
      <c r="W22" s="23">
        <v>0</v>
      </c>
      <c r="X22" s="23">
        <v>0</v>
      </c>
      <c r="Y22" s="23">
        <v>0</v>
      </c>
      <c r="Z22" s="23">
        <v>107363</v>
      </c>
      <c r="AA22" s="23">
        <v>5731794</v>
      </c>
      <c r="AB22" s="27">
        <f t="shared" si="2"/>
        <v>-5624431</v>
      </c>
      <c r="AC22" s="23">
        <f t="shared" si="3"/>
        <v>302022584.4933331</v>
      </c>
      <c r="AD22" s="23">
        <f t="shared" si="3"/>
        <v>542193917.36735296</v>
      </c>
      <c r="AE22" s="28">
        <f t="shared" si="4"/>
        <v>-240171332.87401986</v>
      </c>
      <c r="AF22" s="29"/>
    </row>
    <row r="23" spans="1:32" x14ac:dyDescent="0.25">
      <c r="A23" s="22" t="s">
        <v>7</v>
      </c>
      <c r="B23" s="23">
        <v>102474337.07234998</v>
      </c>
      <c r="C23" s="23">
        <v>174785228.08508942</v>
      </c>
      <c r="D23" s="23">
        <v>-72310891.012739435</v>
      </c>
      <c r="E23" s="3"/>
      <c r="F23" s="24"/>
      <c r="G23" s="25"/>
      <c r="H23" s="25"/>
      <c r="I23" s="24"/>
      <c r="J23" s="24"/>
      <c r="K23" s="26"/>
      <c r="L23" s="26"/>
      <c r="M23" s="26"/>
      <c r="N23" s="26"/>
      <c r="O23" s="26"/>
      <c r="P23" s="26"/>
      <c r="Q23" s="23"/>
      <c r="R23" s="23">
        <v>376919.38</v>
      </c>
      <c r="S23" s="23">
        <f t="shared" si="0"/>
        <v>-376919.38</v>
      </c>
      <c r="T23" s="23"/>
      <c r="U23" s="23">
        <v>42840</v>
      </c>
      <c r="V23" s="23">
        <f t="shared" si="1"/>
        <v>-42840</v>
      </c>
      <c r="W23" s="23">
        <v>92336</v>
      </c>
      <c r="X23" s="23">
        <v>0</v>
      </c>
      <c r="Y23" s="23">
        <v>92336</v>
      </c>
      <c r="Z23" s="23"/>
      <c r="AA23" s="23">
        <v>391051</v>
      </c>
      <c r="AB23" s="27">
        <f t="shared" si="2"/>
        <v>-391051</v>
      </c>
      <c r="AC23" s="23">
        <f t="shared" si="3"/>
        <v>102566673.07234998</v>
      </c>
      <c r="AD23" s="23">
        <f t="shared" si="3"/>
        <v>175596038.46508941</v>
      </c>
      <c r="AE23" s="28">
        <f t="shared" si="4"/>
        <v>-73029365.39273943</v>
      </c>
      <c r="AF23" s="29"/>
    </row>
    <row r="24" spans="1:32" x14ac:dyDescent="0.25">
      <c r="A24" s="22" t="s">
        <v>6</v>
      </c>
      <c r="B24" s="23">
        <v>91623979.774999991</v>
      </c>
      <c r="C24" s="23">
        <v>66288193.030815646</v>
      </c>
      <c r="D24" s="23">
        <v>25335786.744184345</v>
      </c>
      <c r="E24" s="3"/>
      <c r="F24" s="24"/>
      <c r="G24" s="25"/>
      <c r="H24" s="25"/>
      <c r="I24" s="24"/>
      <c r="J24" s="24"/>
      <c r="K24" s="26"/>
      <c r="L24" s="26"/>
      <c r="M24" s="26"/>
      <c r="N24" s="26"/>
      <c r="O24" s="26"/>
      <c r="P24" s="26"/>
      <c r="Q24" s="23"/>
      <c r="R24" s="23">
        <v>107905.98</v>
      </c>
      <c r="S24" s="23">
        <f t="shared" si="0"/>
        <v>-107905.98</v>
      </c>
      <c r="T24" s="23"/>
      <c r="U24" s="23">
        <v>0</v>
      </c>
      <c r="V24" s="23">
        <f t="shared" si="1"/>
        <v>0</v>
      </c>
      <c r="W24" s="23">
        <v>0</v>
      </c>
      <c r="X24" s="23">
        <v>0</v>
      </c>
      <c r="Y24" s="23">
        <v>0</v>
      </c>
      <c r="Z24" s="23">
        <v>22439</v>
      </c>
      <c r="AA24" s="23"/>
      <c r="AB24" s="27">
        <f t="shared" si="2"/>
        <v>22439</v>
      </c>
      <c r="AC24" s="23">
        <f t="shared" si="3"/>
        <v>91646418.774999991</v>
      </c>
      <c r="AD24" s="23">
        <f t="shared" si="3"/>
        <v>66396099.010815643</v>
      </c>
      <c r="AE24" s="28">
        <f t="shared" si="4"/>
        <v>25250319.764184348</v>
      </c>
      <c r="AF24" s="29"/>
    </row>
    <row r="25" spans="1:32" x14ac:dyDescent="0.25">
      <c r="A25" s="22" t="s">
        <v>5</v>
      </c>
      <c r="B25" s="23">
        <v>137680559.32999992</v>
      </c>
      <c r="C25" s="23">
        <v>419430691.35642594</v>
      </c>
      <c r="D25" s="23">
        <v>-281750132.02642602</v>
      </c>
      <c r="E25" s="3"/>
      <c r="F25" s="24"/>
      <c r="G25" s="25"/>
      <c r="H25" s="25"/>
      <c r="I25" s="24"/>
      <c r="J25" s="24"/>
      <c r="K25" s="26"/>
      <c r="L25" s="26"/>
      <c r="M25" s="26"/>
      <c r="N25" s="26"/>
      <c r="O25" s="26"/>
      <c r="P25" s="26"/>
      <c r="Q25" s="23"/>
      <c r="R25" s="23">
        <v>804795.96</v>
      </c>
      <c r="S25" s="23">
        <f t="shared" si="0"/>
        <v>-804795.96</v>
      </c>
      <c r="T25" s="23"/>
      <c r="U25" s="23">
        <v>0</v>
      </c>
      <c r="V25" s="23">
        <f t="shared" si="1"/>
        <v>0</v>
      </c>
      <c r="W25" s="23">
        <v>0</v>
      </c>
      <c r="X25" s="23">
        <v>0</v>
      </c>
      <c r="Y25" s="23">
        <v>0</v>
      </c>
      <c r="Z25" s="23">
        <v>87991</v>
      </c>
      <c r="AA25" s="23"/>
      <c r="AB25" s="27">
        <f t="shared" si="2"/>
        <v>87991</v>
      </c>
      <c r="AC25" s="23">
        <f t="shared" si="3"/>
        <v>137768550.32999992</v>
      </c>
      <c r="AD25" s="23">
        <f t="shared" si="3"/>
        <v>420235487.31642592</v>
      </c>
      <c r="AE25" s="28">
        <f t="shared" si="4"/>
        <v>-282466936.986426</v>
      </c>
      <c r="AF25" s="29"/>
    </row>
    <row r="26" spans="1:32" x14ac:dyDescent="0.25">
      <c r="A26" s="22" t="s">
        <v>4</v>
      </c>
      <c r="B26" s="23">
        <v>129609704.54999998</v>
      </c>
      <c r="C26" s="23">
        <v>314200404.01940328</v>
      </c>
      <c r="D26" s="23">
        <v>-184590699.4694033</v>
      </c>
      <c r="E26" s="3"/>
      <c r="F26" s="24"/>
      <c r="G26" s="25"/>
      <c r="H26" s="25"/>
      <c r="I26" s="24"/>
      <c r="J26" s="24"/>
      <c r="K26" s="26"/>
      <c r="L26" s="26"/>
      <c r="M26" s="26"/>
      <c r="N26" s="26"/>
      <c r="O26" s="26"/>
      <c r="P26" s="26"/>
      <c r="Q26" s="23"/>
      <c r="R26" s="23">
        <v>1447748.04</v>
      </c>
      <c r="S26" s="23">
        <f t="shared" si="0"/>
        <v>-1447748.04</v>
      </c>
      <c r="T26" s="23"/>
      <c r="U26" s="23">
        <v>129060</v>
      </c>
      <c r="V26" s="23">
        <f t="shared" si="1"/>
        <v>-129060</v>
      </c>
      <c r="W26" s="23">
        <v>0</v>
      </c>
      <c r="X26" s="23">
        <v>0</v>
      </c>
      <c r="Y26" s="23">
        <v>0</v>
      </c>
      <c r="Z26" s="23">
        <v>2240</v>
      </c>
      <c r="AA26" s="23">
        <v>41068</v>
      </c>
      <c r="AB26" s="27">
        <f t="shared" si="2"/>
        <v>-38828</v>
      </c>
      <c r="AC26" s="23">
        <f t="shared" si="3"/>
        <v>129611944.54999998</v>
      </c>
      <c r="AD26" s="23">
        <f t="shared" si="3"/>
        <v>315818280.0594033</v>
      </c>
      <c r="AE26" s="28">
        <f t="shared" si="4"/>
        <v>-186206335.50940332</v>
      </c>
      <c r="AF26" s="29"/>
    </row>
    <row r="27" spans="1:32" x14ac:dyDescent="0.25">
      <c r="A27" s="22" t="s">
        <v>3</v>
      </c>
      <c r="B27" s="23">
        <v>80399210.422736228</v>
      </c>
      <c r="C27" s="23">
        <v>104889132.35203999</v>
      </c>
      <c r="D27" s="23">
        <v>-24489921.929303765</v>
      </c>
      <c r="E27" s="3"/>
      <c r="F27" s="24"/>
      <c r="G27" s="25"/>
      <c r="H27" s="25"/>
      <c r="I27" s="24"/>
      <c r="J27" s="24"/>
      <c r="K27" s="26"/>
      <c r="L27" s="26"/>
      <c r="M27" s="26"/>
      <c r="N27" s="26"/>
      <c r="O27" s="26"/>
      <c r="P27" s="26"/>
      <c r="Q27" s="23"/>
      <c r="R27" s="23">
        <v>132896.22</v>
      </c>
      <c r="S27" s="23">
        <f t="shared" si="0"/>
        <v>-132896.22</v>
      </c>
      <c r="T27" s="23"/>
      <c r="U27" s="23">
        <v>25920</v>
      </c>
      <c r="V27" s="23">
        <f t="shared" si="1"/>
        <v>-25920</v>
      </c>
      <c r="W27" s="23">
        <v>152377.5</v>
      </c>
      <c r="X27" s="23">
        <v>0</v>
      </c>
      <c r="Y27" s="23">
        <v>152377.5</v>
      </c>
      <c r="Z27" s="23">
        <v>3140</v>
      </c>
      <c r="AA27" s="23">
        <v>13966</v>
      </c>
      <c r="AB27" s="27">
        <f t="shared" si="2"/>
        <v>-10826</v>
      </c>
      <c r="AC27" s="23">
        <f t="shared" si="3"/>
        <v>80554727.922736228</v>
      </c>
      <c r="AD27" s="23">
        <f t="shared" si="3"/>
        <v>105061914.57203999</v>
      </c>
      <c r="AE27" s="28">
        <f t="shared" si="4"/>
        <v>-24507186.649303764</v>
      </c>
      <c r="AF27" s="29"/>
    </row>
    <row r="28" spans="1:32" x14ac:dyDescent="0.25">
      <c r="A28" s="22" t="s">
        <v>16</v>
      </c>
      <c r="B28" s="23">
        <v>27491780.700000007</v>
      </c>
      <c r="C28" s="23">
        <v>303378378.00277936</v>
      </c>
      <c r="D28" s="23">
        <v>-275886597.30277938</v>
      </c>
      <c r="E28" s="3"/>
      <c r="F28" s="24"/>
      <c r="G28" s="25"/>
      <c r="H28" s="25"/>
      <c r="I28" s="24"/>
      <c r="J28" s="24"/>
      <c r="K28" s="26"/>
      <c r="L28" s="26"/>
      <c r="M28" s="26"/>
      <c r="N28" s="26"/>
      <c r="O28" s="26"/>
      <c r="P28" s="26"/>
      <c r="Q28" s="23"/>
      <c r="R28" s="23">
        <v>460706.29</v>
      </c>
      <c r="S28" s="23">
        <f t="shared" si="0"/>
        <v>-460706.29</v>
      </c>
      <c r="T28" s="23"/>
      <c r="U28" s="23">
        <v>55080</v>
      </c>
      <c r="V28" s="23">
        <f t="shared" si="1"/>
        <v>-55080</v>
      </c>
      <c r="W28" s="23">
        <v>0</v>
      </c>
      <c r="X28" s="23">
        <v>0</v>
      </c>
      <c r="Y28" s="23">
        <v>0</v>
      </c>
      <c r="Z28" s="23"/>
      <c r="AA28" s="23"/>
      <c r="AB28" s="27">
        <f t="shared" si="2"/>
        <v>0</v>
      </c>
      <c r="AC28" s="23">
        <f t="shared" si="3"/>
        <v>27491780.700000007</v>
      </c>
      <c r="AD28" s="23">
        <f t="shared" si="3"/>
        <v>303894164.29277939</v>
      </c>
      <c r="AE28" s="28">
        <f t="shared" si="4"/>
        <v>-276402383.5927794</v>
      </c>
      <c r="AF28" s="29"/>
    </row>
    <row r="29" spans="1:32" x14ac:dyDescent="0.25">
      <c r="A29" s="22" t="s">
        <v>2</v>
      </c>
      <c r="B29" s="23">
        <v>69206589.310855225</v>
      </c>
      <c r="C29" s="23">
        <v>258681421.44734764</v>
      </c>
      <c r="D29" s="23">
        <v>-189474832.13649243</v>
      </c>
      <c r="E29" s="3"/>
      <c r="F29" s="24"/>
      <c r="G29" s="25"/>
      <c r="H29" s="25"/>
      <c r="I29" s="24"/>
      <c r="J29" s="24"/>
      <c r="K29" s="26"/>
      <c r="L29" s="26"/>
      <c r="M29" s="26"/>
      <c r="N29" s="26"/>
      <c r="O29" s="26"/>
      <c r="P29" s="26"/>
      <c r="Q29" s="23"/>
      <c r="R29" s="23">
        <v>1389632.81</v>
      </c>
      <c r="S29" s="23">
        <f t="shared" si="0"/>
        <v>-1389632.81</v>
      </c>
      <c r="T29" s="23"/>
      <c r="U29" s="23">
        <v>77040</v>
      </c>
      <c r="V29" s="23">
        <f t="shared" si="1"/>
        <v>-77040</v>
      </c>
      <c r="W29" s="23">
        <v>0</v>
      </c>
      <c r="X29" s="23">
        <v>0</v>
      </c>
      <c r="Y29" s="23">
        <v>0</v>
      </c>
      <c r="Z29" s="23">
        <v>420</v>
      </c>
      <c r="AA29" s="23">
        <v>205917</v>
      </c>
      <c r="AB29" s="27">
        <f t="shared" si="2"/>
        <v>-205497</v>
      </c>
      <c r="AC29" s="23">
        <f t="shared" si="3"/>
        <v>69207009.310855225</v>
      </c>
      <c r="AD29" s="23">
        <f t="shared" si="3"/>
        <v>260354011.25734764</v>
      </c>
      <c r="AE29" s="28">
        <f t="shared" si="4"/>
        <v>-191147001.94649243</v>
      </c>
      <c r="AF29" s="29"/>
    </row>
    <row r="30" spans="1:32" x14ac:dyDescent="0.25">
      <c r="A30" s="22" t="s">
        <v>1</v>
      </c>
      <c r="B30" s="32">
        <v>17085723.088419996</v>
      </c>
      <c r="C30" s="23">
        <v>82206516.392992079</v>
      </c>
      <c r="D30" s="23">
        <v>-65120793.304572083</v>
      </c>
      <c r="E30" s="3"/>
      <c r="F30" s="24"/>
      <c r="G30" s="25"/>
      <c r="H30" s="25"/>
      <c r="I30" s="24"/>
      <c r="J30" s="24"/>
      <c r="K30" s="26"/>
      <c r="L30" s="26"/>
      <c r="M30" s="26"/>
      <c r="N30" s="26"/>
      <c r="O30" s="26"/>
      <c r="P30" s="26"/>
      <c r="Q30" s="23"/>
      <c r="R30" s="23">
        <v>500551.82</v>
      </c>
      <c r="S30" s="23">
        <f t="shared" si="0"/>
        <v>-500551.82</v>
      </c>
      <c r="T30" s="23"/>
      <c r="U30" s="23">
        <v>42120</v>
      </c>
      <c r="V30" s="23">
        <f t="shared" si="1"/>
        <v>-42120</v>
      </c>
      <c r="W30" s="23">
        <v>0</v>
      </c>
      <c r="X30" s="23">
        <v>0</v>
      </c>
      <c r="Y30" s="23">
        <v>0</v>
      </c>
      <c r="Z30" s="23"/>
      <c r="AA30" s="23">
        <v>4865129</v>
      </c>
      <c r="AB30" s="27">
        <f t="shared" si="2"/>
        <v>-4865129</v>
      </c>
      <c r="AC30" s="23">
        <f t="shared" si="3"/>
        <v>17085723.088419996</v>
      </c>
      <c r="AD30" s="23">
        <f t="shared" si="3"/>
        <v>87614317.212992072</v>
      </c>
      <c r="AE30" s="28">
        <f t="shared" si="4"/>
        <v>-70528594.124572068</v>
      </c>
      <c r="AF30" s="29"/>
    </row>
    <row r="31" spans="1:32" ht="25.5" customHeight="1" x14ac:dyDescent="0.25">
      <c r="A31" s="30" t="s">
        <v>45</v>
      </c>
      <c r="B31" s="31">
        <v>191115373.21999997</v>
      </c>
      <c r="C31" s="23">
        <v>0</v>
      </c>
      <c r="D31" s="23">
        <v>191115373.21999997</v>
      </c>
      <c r="E31" s="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3"/>
      <c r="S31" s="23"/>
      <c r="T31" s="23"/>
      <c r="U31" s="23"/>
      <c r="V31" s="23"/>
      <c r="W31" s="23">
        <v>0</v>
      </c>
      <c r="X31" s="23">
        <v>0</v>
      </c>
      <c r="Y31" s="23">
        <v>0</v>
      </c>
      <c r="Z31" s="23">
        <v>1078363</v>
      </c>
      <c r="AA31" s="23">
        <v>108203</v>
      </c>
      <c r="AB31" s="27">
        <f t="shared" si="2"/>
        <v>970160</v>
      </c>
      <c r="AC31" s="23">
        <f t="shared" si="3"/>
        <v>192193736.21999997</v>
      </c>
      <c r="AD31" s="23">
        <f t="shared" si="3"/>
        <v>108203</v>
      </c>
      <c r="AE31" s="28">
        <f t="shared" si="4"/>
        <v>192085533.21999997</v>
      </c>
      <c r="AF31" s="29"/>
    </row>
    <row r="32" spans="1:32" ht="26.25" customHeight="1" x14ac:dyDescent="0.25">
      <c r="A32" s="22" t="s">
        <v>0</v>
      </c>
      <c r="B32" s="23">
        <v>42847271.849999994</v>
      </c>
      <c r="C32" s="23">
        <v>0</v>
      </c>
      <c r="D32" s="23">
        <v>42847271.849999994</v>
      </c>
      <c r="E32" s="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23"/>
      <c r="R32" s="23"/>
      <c r="S32" s="23"/>
      <c r="T32" s="23"/>
      <c r="U32" s="23"/>
      <c r="V32" s="23"/>
      <c r="W32" s="34"/>
      <c r="X32" s="34"/>
      <c r="Y32" s="34"/>
      <c r="Z32" s="23"/>
      <c r="AA32" s="23"/>
      <c r="AB32" s="27">
        <f t="shared" si="2"/>
        <v>0</v>
      </c>
      <c r="AC32" s="23">
        <f t="shared" si="3"/>
        <v>42847271.849999994</v>
      </c>
      <c r="AD32" s="23">
        <f t="shared" si="3"/>
        <v>0</v>
      </c>
      <c r="AE32" s="28">
        <f t="shared" si="4"/>
        <v>42847271.849999994</v>
      </c>
      <c r="AF32" s="29"/>
    </row>
    <row r="33" spans="1:32" ht="51.75" customHeight="1" thickBot="1" x14ac:dyDescent="0.3">
      <c r="A33" s="35" t="s">
        <v>17</v>
      </c>
      <c r="B33" s="36">
        <v>4114379950.3537488</v>
      </c>
      <c r="C33" s="36">
        <v>4114379950.3537483</v>
      </c>
      <c r="D33" s="36">
        <v>6.5565109252929688E-7</v>
      </c>
      <c r="E33" s="4"/>
      <c r="F33" s="37"/>
      <c r="G33" s="38"/>
      <c r="H33" s="38"/>
      <c r="I33" s="38"/>
      <c r="J33" s="38"/>
      <c r="K33" s="37"/>
      <c r="L33" s="37"/>
      <c r="M33" s="37"/>
      <c r="N33" s="37"/>
      <c r="O33" s="37"/>
      <c r="P33" s="37"/>
      <c r="Q33" s="36">
        <f>Q17</f>
        <v>23214993.619999994</v>
      </c>
      <c r="R33" s="36">
        <f>SUM(R10:R30)</f>
        <v>23214993.619999994</v>
      </c>
      <c r="S33" s="36">
        <f t="shared" si="0"/>
        <v>0</v>
      </c>
      <c r="T33" s="36">
        <f>T17</f>
        <v>2325060</v>
      </c>
      <c r="U33" s="36">
        <f>SUM(U10:U30)</f>
        <v>2325060</v>
      </c>
      <c r="V33" s="39">
        <f t="shared" si="1"/>
        <v>0</v>
      </c>
      <c r="W33" s="36">
        <v>2287529</v>
      </c>
      <c r="X33" s="36">
        <v>2287529</v>
      </c>
      <c r="Y33" s="36">
        <v>0</v>
      </c>
      <c r="Z33" s="36">
        <f>SUM(Z10:Z31)</f>
        <v>12159370</v>
      </c>
      <c r="AA33" s="36">
        <f>SUM(AA10:AA31)</f>
        <v>12159370</v>
      </c>
      <c r="AB33" s="40">
        <f t="shared" si="2"/>
        <v>0</v>
      </c>
      <c r="AC33" s="36">
        <f t="shared" si="3"/>
        <v>4154366902.9737487</v>
      </c>
      <c r="AD33" s="36">
        <f t="shared" si="3"/>
        <v>4154366902.9737482</v>
      </c>
      <c r="AE33" s="41">
        <f t="shared" si="4"/>
        <v>0</v>
      </c>
      <c r="AF33" s="29"/>
    </row>
    <row r="34" spans="1:32" x14ac:dyDescent="0.25">
      <c r="A34" s="5"/>
      <c r="B34" s="5"/>
      <c r="C34" s="5"/>
      <c r="D34" s="5"/>
      <c r="Q34" s="29"/>
      <c r="R34" s="29"/>
      <c r="S34" s="29"/>
      <c r="T34" s="29"/>
      <c r="U34" s="29"/>
      <c r="V34" s="29"/>
      <c r="W34" s="29"/>
      <c r="X34" s="29"/>
      <c r="Y34" s="29"/>
    </row>
    <row r="35" spans="1:32" ht="32.25" customHeight="1" x14ac:dyDescent="0.25">
      <c r="A35" s="8"/>
      <c r="B35" s="6"/>
      <c r="C35" s="6"/>
      <c r="D35" s="6"/>
      <c r="E35" s="15"/>
      <c r="N35" s="42"/>
    </row>
    <row r="36" spans="1:32" ht="15.75" hidden="1" customHeight="1" x14ac:dyDescent="0.25">
      <c r="A36" s="7"/>
      <c r="B36" s="6"/>
      <c r="C36" s="6"/>
      <c r="D36" s="6"/>
    </row>
    <row r="37" spans="1:32" ht="15.75" hidden="1" customHeight="1" x14ac:dyDescent="0.25">
      <c r="A37" s="8"/>
      <c r="B37" s="6"/>
      <c r="C37" s="6"/>
      <c r="D37" s="6"/>
    </row>
    <row r="38" spans="1:32" ht="15.75" hidden="1" customHeight="1" x14ac:dyDescent="0.25">
      <c r="A38" s="9"/>
      <c r="B38" s="6"/>
      <c r="C38" s="6"/>
      <c r="D38" s="6"/>
    </row>
    <row r="39" spans="1:32" ht="15.75" hidden="1" customHeight="1" x14ac:dyDescent="0.25">
      <c r="A39" s="8"/>
      <c r="B39" s="6"/>
      <c r="C39" s="6"/>
      <c r="D39" s="6"/>
    </row>
    <row r="40" spans="1:32" ht="31.5" hidden="1" customHeight="1" x14ac:dyDescent="0.25">
      <c r="A40" s="8"/>
      <c r="B40" s="6"/>
      <c r="C40" s="6"/>
      <c r="D40" s="6"/>
    </row>
    <row r="41" spans="1:32" ht="15.75" hidden="1" customHeight="1" x14ac:dyDescent="0.25">
      <c r="A41" s="8"/>
      <c r="B41" s="6"/>
      <c r="C41" s="6"/>
      <c r="D41" s="6"/>
    </row>
    <row r="42" spans="1:32" ht="15.75" hidden="1" customHeight="1" x14ac:dyDescent="0.25">
      <c r="A42" s="8"/>
      <c r="B42" s="6"/>
      <c r="C42" s="6"/>
      <c r="D42" s="6"/>
    </row>
    <row r="43" spans="1:32" ht="15.75" hidden="1" customHeight="1" x14ac:dyDescent="0.25">
      <c r="A43" s="43"/>
    </row>
    <row r="44" spans="1:32" ht="15.75" hidden="1" customHeight="1" x14ac:dyDescent="0.25">
      <c r="A44" s="43"/>
    </row>
    <row r="45" spans="1:32" ht="15.75" hidden="1" customHeight="1" x14ac:dyDescent="0.25">
      <c r="A45" s="43"/>
    </row>
    <row r="46" spans="1:32" ht="15.75" hidden="1" customHeight="1" x14ac:dyDescent="0.25">
      <c r="A46" s="43"/>
    </row>
    <row r="47" spans="1:32" ht="15.75" hidden="1" customHeight="1" x14ac:dyDescent="0.25">
      <c r="A47" s="43"/>
    </row>
    <row r="48" spans="1:32" ht="15.75" hidden="1" customHeight="1" x14ac:dyDescent="0.25">
      <c r="A48" s="43"/>
    </row>
    <row r="49" spans="1:1" hidden="1" x14ac:dyDescent="0.25">
      <c r="A49" s="43"/>
    </row>
    <row r="50" spans="1:1" ht="15.6" hidden="1" customHeight="1" x14ac:dyDescent="0.25">
      <c r="A50" s="43"/>
    </row>
    <row r="51" spans="1:1" ht="15.6" hidden="1" customHeight="1" x14ac:dyDescent="0.25">
      <c r="A51" s="43"/>
    </row>
    <row r="52" spans="1:1" ht="15.6" hidden="1" customHeight="1" x14ac:dyDescent="0.25">
      <c r="A52" s="43"/>
    </row>
    <row r="53" spans="1:1" hidden="1" x14ac:dyDescent="0.25">
      <c r="A53" s="43"/>
    </row>
    <row r="54" spans="1:1" hidden="1" x14ac:dyDescent="0.25">
      <c r="A54" s="43"/>
    </row>
    <row r="55" spans="1:1" hidden="1" x14ac:dyDescent="0.25">
      <c r="A55" s="43"/>
    </row>
    <row r="56" spans="1:1" ht="15.6" hidden="1" customHeight="1" x14ac:dyDescent="0.25">
      <c r="A56" s="43"/>
    </row>
    <row r="57" spans="1:1" hidden="1" x14ac:dyDescent="0.25">
      <c r="A57" s="43"/>
    </row>
    <row r="58" spans="1:1" hidden="1" x14ac:dyDescent="0.25">
      <c r="A58" s="43"/>
    </row>
    <row r="59" spans="1:1" hidden="1" x14ac:dyDescent="0.25">
      <c r="A59" s="43"/>
    </row>
    <row r="60" spans="1:1" hidden="1" x14ac:dyDescent="0.25">
      <c r="A60" s="43"/>
    </row>
    <row r="61" spans="1:1" hidden="1" x14ac:dyDescent="0.25">
      <c r="A61" s="43"/>
    </row>
    <row r="62" spans="1:1" hidden="1" x14ac:dyDescent="0.25">
      <c r="A62" s="43"/>
    </row>
    <row r="63" spans="1:1" hidden="1" x14ac:dyDescent="0.25">
      <c r="A63" s="43"/>
    </row>
    <row r="64" spans="1:1" hidden="1" x14ac:dyDescent="0.25">
      <c r="A64" s="43"/>
    </row>
    <row r="65" spans="1:1" hidden="1" x14ac:dyDescent="0.25">
      <c r="A65" s="43"/>
    </row>
    <row r="66" spans="1:1" ht="15.6" hidden="1" customHeight="1" x14ac:dyDescent="0.25">
      <c r="A66" s="43"/>
    </row>
    <row r="67" spans="1:1" hidden="1" x14ac:dyDescent="0.25">
      <c r="A67" s="43"/>
    </row>
    <row r="68" spans="1:1" hidden="1" x14ac:dyDescent="0.25">
      <c r="A68" s="43"/>
    </row>
    <row r="69" spans="1:1" hidden="1" x14ac:dyDescent="0.25">
      <c r="A69" s="43"/>
    </row>
    <row r="70" spans="1:1" hidden="1" x14ac:dyDescent="0.25">
      <c r="A70" s="43"/>
    </row>
    <row r="71" spans="1:1" hidden="1" x14ac:dyDescent="0.25">
      <c r="A71" s="43"/>
    </row>
    <row r="72" spans="1:1" hidden="1" x14ac:dyDescent="0.25">
      <c r="A72" s="43"/>
    </row>
    <row r="73" spans="1:1" hidden="1" x14ac:dyDescent="0.25">
      <c r="A73" s="43"/>
    </row>
    <row r="74" spans="1:1" hidden="1" x14ac:dyDescent="0.25">
      <c r="A74" s="43"/>
    </row>
    <row r="75" spans="1:1" hidden="1" x14ac:dyDescent="0.25">
      <c r="A75" s="43"/>
    </row>
    <row r="76" spans="1:1" hidden="1" x14ac:dyDescent="0.25">
      <c r="A76" s="43"/>
    </row>
    <row r="77" spans="1:1" hidden="1" x14ac:dyDescent="0.25">
      <c r="A77" s="43"/>
    </row>
    <row r="78" spans="1:1" hidden="1" x14ac:dyDescent="0.25">
      <c r="A78" s="43"/>
    </row>
    <row r="79" spans="1:1" hidden="1" x14ac:dyDescent="0.25">
      <c r="A79" s="43"/>
    </row>
    <row r="80" spans="1:1" ht="15.6" hidden="1" customHeight="1" x14ac:dyDescent="0.25">
      <c r="A80" s="43"/>
    </row>
    <row r="81" spans="1:1" hidden="1" x14ac:dyDescent="0.25">
      <c r="A81" s="43"/>
    </row>
    <row r="82" spans="1:1" hidden="1" x14ac:dyDescent="0.25">
      <c r="A82" s="43"/>
    </row>
    <row r="83" spans="1:1" hidden="1" x14ac:dyDescent="0.25">
      <c r="A83" s="43"/>
    </row>
    <row r="84" spans="1:1" hidden="1" x14ac:dyDescent="0.25">
      <c r="A84" s="43"/>
    </row>
    <row r="85" spans="1:1" hidden="1" x14ac:dyDescent="0.25">
      <c r="A85" s="43"/>
    </row>
    <row r="86" spans="1:1" hidden="1" x14ac:dyDescent="0.25">
      <c r="A86" s="43"/>
    </row>
    <row r="87" spans="1:1" hidden="1" x14ac:dyDescent="0.25">
      <c r="A87" s="43"/>
    </row>
    <row r="88" spans="1:1" hidden="1" x14ac:dyDescent="0.25">
      <c r="A88" s="43"/>
    </row>
    <row r="89" spans="1:1" hidden="1" x14ac:dyDescent="0.25">
      <c r="A89" s="43"/>
    </row>
    <row r="90" spans="1:1" hidden="1" x14ac:dyDescent="0.25">
      <c r="A90" s="43"/>
    </row>
    <row r="91" spans="1:1" hidden="1" x14ac:dyDescent="0.25">
      <c r="A91" s="43"/>
    </row>
    <row r="92" spans="1:1" hidden="1" x14ac:dyDescent="0.25">
      <c r="A92" s="43"/>
    </row>
    <row r="93" spans="1:1" hidden="1" x14ac:dyDescent="0.25">
      <c r="A93" s="43"/>
    </row>
    <row r="94" spans="1:1" hidden="1" x14ac:dyDescent="0.25">
      <c r="A94" s="43"/>
    </row>
    <row r="95" spans="1:1" hidden="1" x14ac:dyDescent="0.25">
      <c r="A95" s="43"/>
    </row>
    <row r="96" spans="1:1" hidden="1" x14ac:dyDescent="0.25">
      <c r="A96" s="43"/>
    </row>
    <row r="97" spans="1:1" hidden="1" x14ac:dyDescent="0.25">
      <c r="A97" s="43"/>
    </row>
    <row r="98" spans="1:1" hidden="1" x14ac:dyDescent="0.25">
      <c r="A98" s="43"/>
    </row>
    <row r="99" spans="1:1" hidden="1" x14ac:dyDescent="0.25">
      <c r="A99" s="43"/>
    </row>
    <row r="100" spans="1:1" hidden="1" x14ac:dyDescent="0.25">
      <c r="A100" s="43"/>
    </row>
    <row r="101" spans="1:1" x14ac:dyDescent="0.25">
      <c r="A101" s="43"/>
    </row>
  </sheetData>
  <mergeCells count="2">
    <mergeCell ref="E2:P2"/>
    <mergeCell ref="E6:P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 2015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Verdini Eleonora</dc:creator>
  <cp:lastModifiedBy>utente</cp:lastModifiedBy>
  <cp:lastPrinted>2017-03-23T14:30:31Z</cp:lastPrinted>
  <dcterms:created xsi:type="dcterms:W3CDTF">2017-03-07T09:58:03Z</dcterms:created>
  <dcterms:modified xsi:type="dcterms:W3CDTF">2017-03-23T14:30:53Z</dcterms:modified>
</cp:coreProperties>
</file>