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015" windowHeight="10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<sst xmlns="http://schemas.openxmlformats.org/spreadsheetml/2006/main" count="26" uniqueCount="26">
  <si>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PIEMONTE</t>
  </si>
  <si>
    <t>V D'AOSTA</t>
  </si>
  <si>
    <t>LOMBARDIA</t>
  </si>
  <si>
    <t>BOLZANO</t>
  </si>
  <si>
    <t>TRENTO</t>
  </si>
  <si>
    <t>VENETO</t>
  </si>
  <si>
    <t>FRIULI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</si>
  <si>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</si>
  <si>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</si>
  <si>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</si>
  <si>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</si>
  <si>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</si>
  <si>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</si>
  <si>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</si>
  <si>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</si>
  <si>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</si>
  <si>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</si>
  <si>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</si>
  <si>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</si>
  <si>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</si>
  <si>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quota d'accesso riparto 2011</t>
  </si>
  <si>
    <t>minore finanziamento da recuperare a quota d'accesso</t>
  </si>
  <si>
    <t>minore finanziamento da recuperare secondo criteri ministeriali</t>
  </si>
  <si>
    <t>EMILIA ROMAGNA</t>
  </si>
  <si>
    <t>differenza IN VALORE</t>
  </si>
  <si>
    <t>differenza IN PERCENTUALE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</si>
</sst>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0"/>
      <color indexed="16"/>
      <name val="Arial"/>
      <family val="0"/>
    </font>
    <font>
      <sz val="12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/>
    </xf>
    <xf numFmtId="166" fontId="3" fillId="2" borderId="0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0" fontId="6" fillId="3" borderId="3" xfId="17" applyNumberFormat="1" applyFont="1" applyFill="1" applyBorder="1" applyAlignment="1">
      <alignment horizontal="left"/>
    </xf>
    <xf numFmtId="10" fontId="6" fillId="3" borderId="0" xfId="17" applyNumberFormat="1" applyFont="1" applyFill="1" applyBorder="1" applyAlignment="1">
      <alignment/>
    </xf>
    <xf numFmtId="166" fontId="6" fillId="3" borderId="0" xfId="0" applyNumberFormat="1" applyFont="1" applyFill="1" applyBorder="1" applyAlignment="1">
      <alignment/>
    </xf>
    <xf numFmtId="166" fontId="6" fillId="3" borderId="0" xfId="15" applyNumberFormat="1" applyFont="1" applyFill="1" applyBorder="1" applyAlignment="1">
      <alignment/>
    </xf>
    <xf numFmtId="166" fontId="6" fillId="3" borderId="1" xfId="0" applyNumberFormat="1" applyFont="1" applyFill="1" applyBorder="1" applyAlignment="1">
      <alignment/>
    </xf>
    <xf numFmtId="10" fontId="6" fillId="2" borderId="3" xfId="17" applyNumberFormat="1" applyFont="1" applyFill="1" applyBorder="1" applyAlignment="1">
      <alignment horizontal="left"/>
    </xf>
    <xf numFmtId="10" fontId="6" fillId="2" borderId="0" xfId="17" applyNumberFormat="1" applyFont="1" applyFill="1" applyBorder="1" applyAlignment="1">
      <alignment/>
    </xf>
    <xf numFmtId="166" fontId="6" fillId="2" borderId="0" xfId="0" applyNumberFormat="1" applyFont="1" applyFill="1" applyBorder="1" applyAlignment="1">
      <alignment/>
    </xf>
    <xf numFmtId="166" fontId="6" fillId="2" borderId="0" xfId="15" applyNumberFormat="1" applyFont="1" applyFill="1" applyBorder="1" applyAlignment="1">
      <alignment/>
    </xf>
    <xf numFmtId="166" fontId="6" fillId="2" borderId="1" xfId="0" applyNumberFormat="1" applyFont="1" applyFill="1" applyBorder="1" applyAlignment="1">
      <alignment/>
    </xf>
    <xf numFmtId="10" fontId="6" fillId="3" borderId="6" xfId="17" applyNumberFormat="1" applyFont="1" applyFill="1" applyBorder="1" applyAlignment="1">
      <alignment horizontal="left"/>
    </xf>
    <xf numFmtId="10" fontId="6" fillId="3" borderId="7" xfId="17" applyNumberFormat="1" applyFont="1" applyFill="1" applyBorder="1" applyAlignment="1">
      <alignment/>
    </xf>
    <xf numFmtId="166" fontId="6" fillId="3" borderId="7" xfId="0" applyNumberFormat="1" applyFont="1" applyFill="1" applyBorder="1" applyAlignment="1">
      <alignment/>
    </xf>
    <xf numFmtId="166" fontId="6" fillId="3" borderId="7" xfId="15" applyNumberFormat="1" applyFont="1" applyFill="1" applyBorder="1" applyAlignment="1">
      <alignment/>
    </xf>
    <xf numFmtId="166" fontId="6" fillId="3" borderId="8" xfId="0" applyNumberFormat="1" applyFont="1" applyFill="1" applyBorder="1" applyAlignment="1">
      <alignment/>
    </xf>
    <xf numFmtId="10" fontId="6" fillId="3" borderId="1" xfId="17" applyNumberFormat="1" applyFont="1" applyFill="1" applyBorder="1" applyAlignment="1">
      <alignment/>
    </xf>
    <xf numFmtId="10" fontId="6" fillId="2" borderId="1" xfId="17" applyNumberFormat="1" applyFont="1" applyFill="1" applyBorder="1" applyAlignment="1">
      <alignment/>
    </xf>
    <xf numFmtId="10" fontId="6" fillId="3" borderId="8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28"/>
  <sheetViews>
    <sheetView tabSelected="1" workbookViewId="0" topLeftCell="A1">
      <selection activeCell="K16" sqref="K16"/>
    </sheetView>
  </sheetViews>
  <sheetFormatPr defaultColWidth="9.140625" defaultRowHeight="12.75"/>
  <cols>
    <col min="4" max="4" width="22.57421875" style="0" bestFit="1" customWidth="1"/>
    <col min="5" max="5" width="15.421875" style="0" customWidth="1"/>
    <col min="6" max="6" width="18.421875" style="0" customWidth="1"/>
    <col min="7" max="7" width="18.421875" style="1" customWidth="1"/>
    <col min="8" max="8" width="17.421875" style="0" customWidth="1"/>
    <col min="9" max="9" width="18.140625" style="0" customWidth="1"/>
  </cols>
  <sheetData>
    <row r="4" ht="13.5" thickBot="1"/>
    <row r="5" spans="4:9" s="5" customFormat="1" ht="64.5" thickTop="1">
      <c r="D5" s="9"/>
      <c r="E5" s="11" t="s">
        <v>20</v>
      </c>
      <c r="F5" s="11" t="s">
        <v>21</v>
      </c>
      <c r="G5" s="11" t="s">
        <v>22</v>
      </c>
      <c r="H5" s="12" t="s">
        <v>24</v>
      </c>
      <c r="I5" s="12" t="s">
        <v>25</v>
      </c>
    </row>
    <row r="6" spans="4:9" ht="12.75">
      <c r="D6" s="10"/>
      <c r="E6" s="6"/>
      <c r="F6" s="6"/>
      <c r="G6" s="7"/>
      <c r="H6" s="8"/>
      <c r="I6" s="8"/>
    </row>
    <row r="7" spans="4:9" ht="15">
      <c r="D7" s="13" t="s">
        <v>0</v>
      </c>
      <c r="E7" s="14">
        <v>0.07532069101652454</v>
      </c>
      <c r="F7" s="15">
        <f>E7*$F$28</f>
        <v>62817456.307781465</v>
      </c>
      <c r="G7" s="16">
        <v>87214399</v>
      </c>
      <c r="H7" s="17">
        <f>G7-F7</f>
        <v>24396942.692218535</v>
      </c>
      <c r="I7" s="28">
        <f>H7/F7</f>
        <v>0.3883783923481853</v>
      </c>
    </row>
    <row r="8" spans="4:9" ht="15">
      <c r="D8" s="18" t="s">
        <v>1</v>
      </c>
      <c r="E8" s="19">
        <v>0.002126684799775286</v>
      </c>
      <c r="F8" s="20">
        <f aca="true" t="shared" si="0" ref="F8:F27">E8*$F$28</f>
        <v>1773655.1230125886</v>
      </c>
      <c r="G8" s="21">
        <v>2651694</v>
      </c>
      <c r="H8" s="22">
        <f aca="true" t="shared" si="1" ref="H8:H27">G8-F8</f>
        <v>878038.8769874114</v>
      </c>
      <c r="I8" s="29">
        <f aca="true" t="shared" si="2" ref="I8:I27">H8/F8</f>
        <v>0.49504487405423264</v>
      </c>
    </row>
    <row r="9" spans="4:9" ht="15">
      <c r="D9" s="13" t="s">
        <v>2</v>
      </c>
      <c r="E9" s="14">
        <v>0.16259795174679353</v>
      </c>
      <c r="F9" s="15">
        <f t="shared" si="0"/>
        <v>135606691.7568258</v>
      </c>
      <c r="G9" s="16">
        <v>148561360</v>
      </c>
      <c r="H9" s="17">
        <f t="shared" si="1"/>
        <v>12954668.243174195</v>
      </c>
      <c r="I9" s="28">
        <f t="shared" si="2"/>
        <v>0.09553118710693802</v>
      </c>
    </row>
    <row r="10" spans="4:9" ht="15">
      <c r="D10" s="18" t="s">
        <v>3</v>
      </c>
      <c r="E10" s="19">
        <v>0.008116960604449403</v>
      </c>
      <c r="F10" s="20">
        <f t="shared" si="0"/>
        <v>6769545.144110803</v>
      </c>
      <c r="G10" s="21">
        <v>10594538</v>
      </c>
      <c r="H10" s="22">
        <f t="shared" si="1"/>
        <v>3824992.8558891974</v>
      </c>
      <c r="I10" s="29">
        <f t="shared" si="2"/>
        <v>0.56502952184561</v>
      </c>
    </row>
    <row r="11" spans="4:9" ht="15">
      <c r="D11" s="13" t="s">
        <v>4</v>
      </c>
      <c r="E11" s="14">
        <v>0.008613445678145355</v>
      </c>
      <c r="F11" s="15">
        <f t="shared" si="0"/>
        <v>7183613.695573226</v>
      </c>
      <c r="G11" s="16">
        <v>10579838</v>
      </c>
      <c r="H11" s="17">
        <f t="shared" si="1"/>
        <v>3396224.3044267744</v>
      </c>
      <c r="I11" s="28">
        <f t="shared" si="2"/>
        <v>0.4727737944093009</v>
      </c>
    </row>
    <row r="12" spans="4:9" ht="15">
      <c r="D12" s="18" t="s">
        <v>5</v>
      </c>
      <c r="E12" s="19">
        <v>0.08104313853758181</v>
      </c>
      <c r="F12" s="20">
        <f t="shared" si="0"/>
        <v>67589977.54034323</v>
      </c>
      <c r="G12" s="21">
        <v>100765398</v>
      </c>
      <c r="H12" s="22">
        <f t="shared" si="1"/>
        <v>33175420.459656775</v>
      </c>
      <c r="I12" s="29">
        <f t="shared" si="2"/>
        <v>0.4908334292588716</v>
      </c>
    </row>
    <row r="13" spans="4:9" ht="15">
      <c r="D13" s="13" t="s">
        <v>6</v>
      </c>
      <c r="E13" s="14">
        <v>0.0209597800472106</v>
      </c>
      <c r="F13" s="15">
        <f t="shared" si="0"/>
        <v>17480456.55937364</v>
      </c>
      <c r="G13" s="16">
        <v>24677717</v>
      </c>
      <c r="H13" s="17">
        <f t="shared" si="1"/>
        <v>7197260.4406263605</v>
      </c>
      <c r="I13" s="28">
        <f t="shared" si="2"/>
        <v>0.41173183413032394</v>
      </c>
    </row>
    <row r="14" spans="4:9" ht="15">
      <c r="D14" s="18" t="s">
        <v>7</v>
      </c>
      <c r="E14" s="19">
        <v>0.02888676594568763</v>
      </c>
      <c r="F14" s="20">
        <f t="shared" si="0"/>
        <v>24091562.798703484</v>
      </c>
      <c r="G14" s="21">
        <v>25206531</v>
      </c>
      <c r="H14" s="22">
        <f t="shared" si="1"/>
        <v>1114968.2012965158</v>
      </c>
      <c r="I14" s="29">
        <f t="shared" si="2"/>
        <v>0.04628044310004327</v>
      </c>
    </row>
    <row r="15" spans="4:9" ht="15">
      <c r="D15" s="13" t="s">
        <v>23</v>
      </c>
      <c r="E15" s="14">
        <v>0.07416824531391679</v>
      </c>
      <c r="F15" s="15">
        <f t="shared" si="0"/>
        <v>61856316.591806605</v>
      </c>
      <c r="G15" s="16">
        <v>100562730</v>
      </c>
      <c r="H15" s="17">
        <f t="shared" si="1"/>
        <v>38706413.408193395</v>
      </c>
      <c r="I15" s="28">
        <f t="shared" si="2"/>
        <v>0.6257471433939277</v>
      </c>
    </row>
    <row r="16" spans="4:9" ht="15">
      <c r="D16" s="18" t="s">
        <v>8</v>
      </c>
      <c r="E16" s="19">
        <v>0.06336927612485074</v>
      </c>
      <c r="F16" s="20">
        <f t="shared" si="0"/>
        <v>52849976.28812552</v>
      </c>
      <c r="G16" s="21">
        <v>67345989</v>
      </c>
      <c r="H16" s="22">
        <f t="shared" si="1"/>
        <v>14496012.711874478</v>
      </c>
      <c r="I16" s="29">
        <f t="shared" si="2"/>
        <v>0.2742860778753364</v>
      </c>
    </row>
    <row r="17" spans="4:9" ht="15">
      <c r="D17" s="13" t="s">
        <v>9</v>
      </c>
      <c r="E17" s="14">
        <v>0.015257655045600844</v>
      </c>
      <c r="F17" s="15">
        <f t="shared" si="0"/>
        <v>12724884.308031105</v>
      </c>
      <c r="G17" s="16">
        <v>3706024</v>
      </c>
      <c r="H17" s="17">
        <f t="shared" si="1"/>
        <v>-9018860.308031105</v>
      </c>
      <c r="I17" s="28">
        <f t="shared" si="2"/>
        <v>-0.7087577450381216</v>
      </c>
    </row>
    <row r="18" spans="4:9" ht="15">
      <c r="D18" s="18" t="s">
        <v>10</v>
      </c>
      <c r="E18" s="19">
        <v>0.026283091227704457</v>
      </c>
      <c r="F18" s="20">
        <f t="shared" si="0"/>
        <v>21920098.083905518</v>
      </c>
      <c r="G18" s="21">
        <v>20200648</v>
      </c>
      <c r="H18" s="22">
        <f t="shared" si="1"/>
        <v>-1719450.083905518</v>
      </c>
      <c r="I18" s="29">
        <f t="shared" si="2"/>
        <v>-0.07844171487389451</v>
      </c>
    </row>
    <row r="19" spans="4:9" ht="15">
      <c r="D19" s="13" t="s">
        <v>11</v>
      </c>
      <c r="E19" s="14">
        <v>0.09369432093011626</v>
      </c>
      <c r="F19" s="15">
        <f t="shared" si="0"/>
        <v>78141063.65571696</v>
      </c>
      <c r="G19" s="16">
        <v>95220457</v>
      </c>
      <c r="H19" s="17">
        <f t="shared" si="1"/>
        <v>17079393.344283044</v>
      </c>
      <c r="I19" s="28">
        <f t="shared" si="2"/>
        <v>0.21857129331555344</v>
      </c>
    </row>
    <row r="20" spans="4:9" ht="15">
      <c r="D20" s="18" t="s">
        <v>12</v>
      </c>
      <c r="E20" s="19">
        <v>0.022354121675749346</v>
      </c>
      <c r="F20" s="20">
        <f t="shared" si="0"/>
        <v>18643337.477574956</v>
      </c>
      <c r="G20" s="21">
        <v>13068736</v>
      </c>
      <c r="H20" s="22">
        <f t="shared" si="1"/>
        <v>-5574601.477574956</v>
      </c>
      <c r="I20" s="29">
        <f t="shared" si="2"/>
        <v>-0.2990130648163365</v>
      </c>
    </row>
    <row r="21" spans="4:9" ht="15">
      <c r="D21" s="13" t="s">
        <v>13</v>
      </c>
      <c r="E21" s="14">
        <v>0.005438195841061374</v>
      </c>
      <c r="F21" s="15">
        <f t="shared" si="0"/>
        <v>4535455.331445186</v>
      </c>
      <c r="G21" s="16">
        <v>3463140</v>
      </c>
      <c r="H21" s="17">
        <f t="shared" si="1"/>
        <v>-1072315.3314451864</v>
      </c>
      <c r="I21" s="28">
        <f t="shared" si="2"/>
        <v>-0.2364294768841879</v>
      </c>
    </row>
    <row r="22" spans="4:9" ht="15">
      <c r="D22" s="18" t="s">
        <v>14</v>
      </c>
      <c r="E22" s="19">
        <v>0.09336729183847914</v>
      </c>
      <c r="F22" s="20">
        <f t="shared" si="0"/>
        <v>77868321.39329161</v>
      </c>
      <c r="G22" s="21">
        <v>22754606</v>
      </c>
      <c r="H22" s="22">
        <f t="shared" si="1"/>
        <v>-55113715.39329161</v>
      </c>
      <c r="I22" s="29">
        <f t="shared" si="2"/>
        <v>-0.7077809615919072</v>
      </c>
    </row>
    <row r="23" spans="4:9" ht="15">
      <c r="D23" s="13" t="s">
        <v>15</v>
      </c>
      <c r="E23" s="14">
        <v>0.06630514155855201</v>
      </c>
      <c r="F23" s="15">
        <f t="shared" si="0"/>
        <v>55298488.05983237</v>
      </c>
      <c r="G23" s="16">
        <v>33799684</v>
      </c>
      <c r="H23" s="17">
        <f t="shared" si="1"/>
        <v>-21498804.05983237</v>
      </c>
      <c r="I23" s="28">
        <f t="shared" si="2"/>
        <v>-0.38877742980189434</v>
      </c>
    </row>
    <row r="24" spans="4:9" ht="15">
      <c r="D24" s="18" t="s">
        <v>16</v>
      </c>
      <c r="E24" s="19">
        <v>0.009766519627836503</v>
      </c>
      <c r="F24" s="20">
        <f t="shared" si="0"/>
        <v>8145277.369615643</v>
      </c>
      <c r="G24" s="21">
        <v>7280535</v>
      </c>
      <c r="H24" s="22">
        <f t="shared" si="1"/>
        <v>-864742.3696156433</v>
      </c>
      <c r="I24" s="29">
        <f t="shared" si="2"/>
        <v>-0.106164876943466</v>
      </c>
    </row>
    <row r="25" spans="4:9" ht="15">
      <c r="D25" s="13" t="s">
        <v>17</v>
      </c>
      <c r="E25" s="14">
        <v>0.0329172458539594</v>
      </c>
      <c r="F25" s="15">
        <f t="shared" si="0"/>
        <v>27452983.04220214</v>
      </c>
      <c r="G25" s="16">
        <v>10652711</v>
      </c>
      <c r="H25" s="17">
        <f t="shared" si="1"/>
        <v>-16800272.04220214</v>
      </c>
      <c r="I25" s="28">
        <f t="shared" si="2"/>
        <v>-0.6119652649905439</v>
      </c>
    </row>
    <row r="26" spans="4:9" ht="15">
      <c r="D26" s="18" t="s">
        <v>18</v>
      </c>
      <c r="E26" s="19">
        <v>0.08190463230222304</v>
      </c>
      <c r="F26" s="20">
        <f t="shared" si="0"/>
        <v>68308463.34005402</v>
      </c>
      <c r="G26" s="21">
        <v>29634433</v>
      </c>
      <c r="H26" s="22">
        <f t="shared" si="1"/>
        <v>-38674030.34005402</v>
      </c>
      <c r="I26" s="29">
        <f t="shared" si="2"/>
        <v>-0.5661674768985285</v>
      </c>
    </row>
    <row r="27" spans="4:9" ht="15.75" thickBot="1">
      <c r="D27" s="23" t="s">
        <v>19</v>
      </c>
      <c r="E27" s="24">
        <v>0.027508844283781912</v>
      </c>
      <c r="F27" s="25">
        <f t="shared" si="0"/>
        <v>22942376.132674117</v>
      </c>
      <c r="G27" s="26">
        <v>16060832</v>
      </c>
      <c r="H27" s="27">
        <f t="shared" si="1"/>
        <v>-6881544.132674117</v>
      </c>
      <c r="I27" s="30">
        <f t="shared" si="2"/>
        <v>-0.2999490590198086</v>
      </c>
    </row>
    <row r="28" spans="5:8" ht="13.5" thickTop="1">
      <c r="E28" s="3">
        <f>SUM(E7:E27)</f>
        <v>1</v>
      </c>
      <c r="F28" s="4">
        <f>834000000</f>
        <v>834000000</v>
      </c>
      <c r="G28" s="4">
        <f>834000000</f>
        <v>834000000</v>
      </c>
      <c r="H28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carlo-matterazzo</dc:creator>
  <cp:keywords/>
  <dc:description/>
  <cp:lastModifiedBy>alberto-reggiani</cp:lastModifiedBy>
  <dcterms:created xsi:type="dcterms:W3CDTF">2011-07-27T12:13:14Z</dcterms:created>
  <dcterms:modified xsi:type="dcterms:W3CDTF">2011-08-05T11:13:56Z</dcterms:modified>
  <cp:category/>
  <cp:version/>
  <cp:contentType/>
  <cp:contentStatus/>
</cp:coreProperties>
</file>